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>
    <definedName name="_xlnm.Print_Area" localSheetId="0">'Arkusz1'!$A$1:$L$128</definedName>
  </definedNames>
  <calcPr fullCalcOnLoad="1"/>
</workbook>
</file>

<file path=xl/sharedStrings.xml><?xml version="1.0" encoding="utf-8"?>
<sst xmlns="http://schemas.openxmlformats.org/spreadsheetml/2006/main" count="265" uniqueCount="151">
  <si>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</si>
  <si>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</si>
  <si>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</si>
  <si>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</si>
  <si>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</si>
  <si>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</si>
  <si>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</si>
  <si>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</si>
  <si>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</si>
  <si>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</si>
  <si>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</si>
  <si>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</si>
  <si>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</si>
  <si>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</si>
  <si>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</si>
  <si>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</si>
  <si>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</si>
  <si>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</si>
  <si>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</si>
  <si>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 xml:space="preserve">Rozbudowa sieci kanalizacyjnej Borowa Góra - Stasi Las II etap </t>
  </si>
  <si>
    <t>Budowa kanalizacji sanitarnej Wierzbica rejon ul. Wiosennej</t>
  </si>
  <si>
    <t>Przebudowa ul. Książęcej w  Jadwisinie</t>
  </si>
  <si>
    <t>Przebudowa drogi gminnej w Wierzbicy</t>
  </si>
  <si>
    <t xml:space="preserve">Budowa kanalizacji sanitarnej Serock ul. Jaśminowa </t>
  </si>
  <si>
    <t xml:space="preserve">Budowa stacji uzdatniania wody Serock ul. Nasielska </t>
  </si>
  <si>
    <t>OGÓŁEM WYDATKI INWESTYCYJNE</t>
  </si>
  <si>
    <t>* obligacje komunalne</t>
  </si>
  <si>
    <t xml:space="preserve">Budowa placu zabaw w Zegrzu 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</si>
  <si>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</si>
  <si>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</si>
  <si>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</si>
  <si>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Rewitalizacja terenu  Grodziska wraz z pozostałościami fotyfikacji napoleońskich</t>
  </si>
  <si>
    <t>60013</t>
  </si>
  <si>
    <t xml:space="preserve">Opracowanie dokumentacji technicznej budowy chodnika przy drodze wojewódzkiej Nr 632 Ludwionwo Debskie- Stanisławowo </t>
  </si>
  <si>
    <t xml:space="preserve">Budowa punktów świetlnych Dębe 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</si>
  <si>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</si>
  <si>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</si>
  <si>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</si>
  <si>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</si>
  <si>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Budowa punktów świetlnych Stasi Las ul. Tęczowa - oświetlenie drogi gminnej</t>
  </si>
  <si>
    <t>** pożyczki z WFOŚiGW</t>
  </si>
  <si>
    <t xml:space="preserve">Inwestycje wieloletnie </t>
  </si>
  <si>
    <t>Budowa drogi giminnej Jadwisin - Zegrze</t>
  </si>
  <si>
    <t>Rozbudowa Zespołu Szkolno - Przedszkolnego w Woli Kiełpińskiej</t>
  </si>
  <si>
    <t>Budowa punktów świetlnych Serock ul. Słoneczna Polana, Błękitna - oświetlenie drogi gminnej</t>
  </si>
  <si>
    <t>Budowa ul. Poprzecznej w Borowej Górze</t>
  </si>
  <si>
    <t xml:space="preserve">Modernizacja drogi gminnej Cupel ul. Arciechowska </t>
  </si>
  <si>
    <t>Budowa punktów świetlnych Borowa Góra  - oświetlenie drogi gminnej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</si>
  <si>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</si>
  <si>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</si>
  <si>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010
900</t>
  </si>
  <si>
    <t>01010
90001</t>
  </si>
  <si>
    <t>Budowa ul. Mickiewicza i ul. Słowackiego w Serocku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</si>
  <si>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</si>
  <si>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</si>
  <si>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</si>
  <si>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</si>
  <si>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w Serocku</t>
  </si>
  <si>
    <t xml:space="preserve">Budowa punktów świetlnych w Zabłociu  - oświetlenie drogi gminnej ( w tym fundusz sołecki 17.421,33 zł ) </t>
  </si>
  <si>
    <t>Modernizacja boiska sportowego w Wierzbicy (w tym fundusz sołecki 27.256,07 zł)</t>
  </si>
  <si>
    <t xml:space="preserve">Doposażenie gminnego terenu rekreacyjnego w Stasim Lesie - w ramach funduszu sołeckiego </t>
  </si>
  <si>
    <t xml:space="preserve">Budowa punktów świetlnych Skubiana ul. Szafirowa - oświetlenie drogi gminnej w ramach funduszu sołeckiego </t>
  </si>
  <si>
    <t xml:space="preserve">Rewitalizacja placu zabaw w Maryninie  w ramach funduszu sołeckiego </t>
  </si>
  <si>
    <t xml:space="preserve">Budowa punktów świetlnych w m. Bolesławowo - oświetlenie drogi gminnej ( w tym fundusz sołecki 14.665,00 zł ) </t>
  </si>
  <si>
    <t xml:space="preserve">Rewitalizacja  placu zabaw w Stanisławowie  w ramach funduszu sołeckiego </t>
  </si>
  <si>
    <t xml:space="preserve">Budowa punktów świetlnych w m. Guty  - oświetlenie dróg gminnych ( w tym fundusz sołecki 15.403,61 zł ) </t>
  </si>
  <si>
    <t xml:space="preserve">Budowa ścieżki pieszo - rowerowej w Jadwisinie - w ramach funduszu sołeckiego </t>
  </si>
  <si>
    <t xml:space="preserve">Budowa chodnika przy ul. Szaniawskiego, Dworkowej , Jabłoniowej w Jadwisinie -  w ramach funduszu sołeckiego </t>
  </si>
  <si>
    <t xml:space="preserve">Budowa punktów świetlnych Jadwisin ul. Nad Wąwozem - w ramach funduszu sołeckiego </t>
  </si>
  <si>
    <t xml:space="preserve">Budowa punktów świetlnych w Jachrance  - oświetlenie drogi gminnej ( w tym fundusz sołecki 32.000,00 zł ) </t>
  </si>
  <si>
    <t xml:space="preserve">Doposażenie gminnego placu zabaw w Borowej Górze - w ramach funduszu sołeckiego </t>
  </si>
  <si>
    <t>Budowa punktów świetlnych Dosin ul. Oliwkowa  - oświetlenie drogi gminnej ( w tym fundusz sołecki 35.039,51 zł)</t>
  </si>
  <si>
    <t>Wykonanie altany na gminnym placu zabaw w Gąsiorowie ( w tym fundusz sołecki 9.242,20 zł )</t>
  </si>
  <si>
    <t xml:space="preserve">Budowa punktów świetlnych Stasi Las ul. Helenki - oświetlenie drogi gminnej - w ramach funduszu sołeckiego </t>
  </si>
  <si>
    <t>Budowa punktów świetlnych Kania Nowa ul. Spacerowa - oświetlenie drogi gminnej ( w tym fundusz szołecki 10.000,00 zł)</t>
  </si>
  <si>
    <t>926
851</t>
  </si>
  <si>
    <t>1) 92695
2) 85154</t>
  </si>
  <si>
    <t xml:space="preserve">Budowa punktów świetlnych w Zalesiu Borowym - w ramach funduszu sołeckiego </t>
  </si>
  <si>
    <t xml:space="preserve">Budowa punktów świetlnych w m. Karolino - oświetlenie drogi </t>
  </si>
  <si>
    <t>Budowa placu zabaw w m. Cupel - w ramach funduszu sołeckiego</t>
  </si>
  <si>
    <t xml:space="preserve">Zagospodarowanie terenu rekreacyjnego w Kani Polskiej - w ramach funduszu sołeckiego </t>
  </si>
  <si>
    <t xml:space="preserve">Doposażenie placu zabaw w Dębinkach - w ramach funduszu sołeckiego </t>
  </si>
  <si>
    <t xml:space="preserve">Modernizacja boiska sportowego w Skubiance - w ramach funduszu sołeckiego </t>
  </si>
  <si>
    <t xml:space="preserve">Budowa stacji uzdatniania wody w miejscowości Stasi Las </t>
  </si>
  <si>
    <t xml:space="preserve">Budowa sali gimnastycznej przy Szkole Podstawowej w Serocku </t>
  </si>
  <si>
    <t>Rozbudowa kanalizacji sanitarnej na terenie Serocka:
1.Budowa kanalizacji sanitarnej Serock ul. Stokrotki</t>
  </si>
  <si>
    <t xml:space="preserve">Zagospodarowanie terenu publicznego w Ludwinowie Zegrzyńskim - w ramach funduszu sołeckiego 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</si>
  <si>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</si>
  <si>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</si>
  <si>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</si>
  <si>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</si>
  <si>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</t>
  </si>
  <si>
    <t>6060</t>
  </si>
  <si>
    <t>Wykup sieci wodociągowej i kanalizacyjnej w obrębie Borowa Góra</t>
  </si>
  <si>
    <t>Wykup sieci wodociągowej na potrzeby mieszkańców m. Serock</t>
  </si>
  <si>
    <t>1) 80101
2) 80150</t>
  </si>
  <si>
    <t xml:space="preserve">Przebudowa ulicy Oficerskiej w Zegrzu </t>
  </si>
  <si>
    <t>Budowa kanalizacji sanitarnej Borowa Góra - Stasi Las ul. Słoneczna i drogi wewnętrzne dz . Nr 125/4, 154/2, 154/7</t>
  </si>
  <si>
    <t>1 500 000,00         w tym:
1.    800.000,00
2.     700.000,00</t>
  </si>
  <si>
    <t>1) 31 815
2) 14 545</t>
  </si>
  <si>
    <t>1)  6067
2)  6069</t>
  </si>
  <si>
    <t>367 000**</t>
  </si>
  <si>
    <t>946 500**</t>
  </si>
  <si>
    <t>778 500**</t>
  </si>
  <si>
    <t>300 000**</t>
  </si>
  <si>
    <t>450 000*</t>
  </si>
  <si>
    <t>700 000*</t>
  </si>
  <si>
    <t>Wydatki na zadania majątkowe</t>
  </si>
  <si>
    <t>1 277 300        
 w tym:
1.      750 000 *
2.     527 300**</t>
  </si>
  <si>
    <t>1 518 930,09*</t>
  </si>
  <si>
    <t>Budowa ścieżki Jadwisin - Zegrze</t>
  </si>
  <si>
    <t>222 700,00 
w tym:
1.       50.000,00
2.     172.700,00</t>
  </si>
  <si>
    <t>Przebudowa ul. Polnej Serock - Wierzbica</t>
  </si>
  <si>
    <t>Rady Miejskiej w Serocku</t>
  </si>
  <si>
    <t>Wyszczegól-nienie</t>
  </si>
  <si>
    <t>plan</t>
  </si>
  <si>
    <t>zmiana</t>
  </si>
  <si>
    <t>po zmianie</t>
  </si>
  <si>
    <t>Przebudowa ulicy Picassa w Serocku</t>
  </si>
  <si>
    <t xml:space="preserve">po zmianie </t>
  </si>
  <si>
    <r>
      <t>Zagospodarowanie placu wiejskiego w Dębem - w ramach funduszu sołeckiego</t>
    </r>
    <r>
      <rPr>
        <sz val="12"/>
        <color indexed="10"/>
        <rFont val="Times New Roman"/>
        <family val="1"/>
      </rPr>
      <t xml:space="preserve"> </t>
    </r>
  </si>
  <si>
    <t>Zakup sprzętu specjalistycznego dla OSP Serock (aparaty powietrzne, pompa pływająca i piła ratownicza)</t>
  </si>
  <si>
    <t>Dotacja dla Województwa Mazowieckiego na realizację projektu pn.: "Regionalne partnerstwo samorządów mazowsza dla aktywizacji społeczeństwa informacyjnego w zakresie e-administracji i geoinformacji"</t>
  </si>
  <si>
    <t>Zakup wraz z montażem rejestratora do systemu monitoringu wizyjnego</t>
  </si>
  <si>
    <t>580 000 
w tym:
1)   80 000
2) 500 000</t>
  </si>
  <si>
    <t>1 300 000 
w tym:
1) 1 140 000
2)    160 000</t>
  </si>
  <si>
    <t>6050</t>
  </si>
  <si>
    <t>Budowa sieci wodociągowej Stasi Las ul. Pogodna</t>
  </si>
  <si>
    <t>Modernizacja budynku administracyjnego Ratusz wraz z rewitalizacją terenu Rynku</t>
  </si>
  <si>
    <t>MGZGK</t>
  </si>
  <si>
    <t>SP Serock</t>
  </si>
  <si>
    <t xml:space="preserve">Zakup urządzenia do  pielęgnacji powierzchni płaskich dla Szkoły Podstawowej w Serocku </t>
  </si>
  <si>
    <t>Zakup sprzętu do sekcji wioślarskiej - ergometry wioślarskie i deski SUP</t>
  </si>
  <si>
    <t xml:space="preserve">Dotacja celowa dla SP ZOZ na dofinansowanie realizacji zadania inwestycyjnego polegającego na zakupie i wymianie serwera telekomunikacyjnego wraz z osprzętem sieciowym </t>
  </si>
  <si>
    <t>Dotacja celowa w formie pomocy finansowej dla Nododworskiego Centrum Medycznego w Nowym Dworze Mazowieckim  z przeznaczeniem na dofinansowanie doposażenia pomieszczeń Intensywnego Nadzoru Kardiologiczno - Intermistycznego</t>
  </si>
  <si>
    <t xml:space="preserve">Uchwały Nr </t>
  </si>
  <si>
    <t xml:space="preserve">z dnia </t>
  </si>
  <si>
    <t>200 000,00 
w tym:
1.       200.000,00
2.                  0,00</t>
  </si>
  <si>
    <t>200 000,00 
w tym:
1.      200.000,00
2.                 0,00</t>
  </si>
  <si>
    <t>115 000,00 
w tym:
1.      115.000,00
2.                 0,00</t>
  </si>
  <si>
    <t>315 000,00 
w tym:
1.       315.000,00
2.                  0,00</t>
  </si>
  <si>
    <t>315 000,00 
w tym:
1.      315.000,00
2.                 0,00</t>
  </si>
  <si>
    <t>1 385 000,00         w tym:
1.     800.000,00
2.     585.000,00</t>
  </si>
  <si>
    <t>1 686 003**</t>
  </si>
  <si>
    <t xml:space="preserve">   -167 072,91        
 w tym:
1.     -167 072,91
2.                 0,00</t>
  </si>
  <si>
    <t>1 110 227,09        
 w tym:
1.   582 927,09 *
2.       527 300**</t>
  </si>
  <si>
    <t xml:space="preserve">    52 072,91         w tym:
1.      167 072,91
2.     -115.000,00</t>
  </si>
  <si>
    <t xml:space="preserve">    -115 000         w tym:
1.                 0,00
2.     -115.000,00</t>
  </si>
  <si>
    <t>274 772,91 
w tym:
1.     217 072,91
2.       57.700,00</t>
  </si>
  <si>
    <t xml:space="preserve">     115 000,00                   
w tym:
1.       115.000,00
2.                  0,00</t>
  </si>
  <si>
    <t xml:space="preserve">Załącznik Nr 4 do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</si>
</sst>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" fontId="1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1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" fontId="6" fillId="33" borderId="14" xfId="0" applyNumberFormat="1" applyFont="1" applyFill="1" applyBorder="1" applyAlignment="1">
      <alignment vertical="center"/>
    </xf>
    <xf numFmtId="0" fontId="0" fillId="33" borderId="0" xfId="0" applyFill="1" applyAlignment="1">
      <alignment horizontal="left"/>
    </xf>
    <xf numFmtId="0" fontId="6" fillId="0" borderId="12" xfId="0" applyFont="1" applyBorder="1" applyAlignment="1">
      <alignment horizontal="right" vertical="center"/>
    </xf>
    <xf numFmtId="4" fontId="10" fillId="36" borderId="12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4" fontId="6" fillId="37" borderId="12" xfId="0" applyNumberFormat="1" applyFont="1" applyFill="1" applyBorder="1" applyAlignment="1">
      <alignment horizontal="right" vertical="center"/>
    </xf>
    <xf numFmtId="4" fontId="6" fillId="37" borderId="10" xfId="0" applyNumberFormat="1" applyFont="1" applyFill="1" applyBorder="1" applyAlignment="1">
      <alignment horizontal="right" vertical="center"/>
    </xf>
    <xf numFmtId="4" fontId="6" fillId="35" borderId="19" xfId="0" applyNumberFormat="1" applyFont="1" applyFill="1" applyBorder="1" applyAlignment="1">
      <alignment horizontal="right" vertical="center"/>
    </xf>
    <xf numFmtId="4" fontId="6" fillId="37" borderId="19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/>
    </xf>
    <xf numFmtId="0" fontId="6" fillId="37" borderId="12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" fontId="6" fillId="35" borderId="12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Border="1" applyAlignment="1">
      <alignment horizontal="left" vertical="center"/>
    </xf>
    <xf numFmtId="49" fontId="7" fillId="37" borderId="14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" fontId="6" fillId="37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6" fillId="37" borderId="2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4" fontId="6" fillId="37" borderId="12" xfId="0" applyNumberFormat="1" applyFont="1" applyFill="1" applyBorder="1" applyAlignment="1">
      <alignment vertical="center"/>
    </xf>
    <xf numFmtId="0" fontId="6" fillId="37" borderId="15" xfId="0" applyFont="1" applyFill="1" applyBorder="1" applyAlignment="1">
      <alignment horizontal="left" vertical="center"/>
    </xf>
    <xf numFmtId="4" fontId="6" fillId="0" borderId="30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4" fontId="11" fillId="38" borderId="0" xfId="0" applyNumberFormat="1" applyFont="1" applyFill="1" applyBorder="1" applyAlignment="1">
      <alignment vertical="center"/>
    </xf>
    <xf numFmtId="0" fontId="10" fillId="34" borderId="12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28" xfId="0" applyFont="1" applyFill="1" applyBorder="1" applyAlignment="1">
      <alignment horizontal="left" vertical="center"/>
    </xf>
    <xf numFmtId="0" fontId="10" fillId="39" borderId="12" xfId="0" applyFont="1" applyFill="1" applyBorder="1" applyAlignment="1">
      <alignment horizontal="left" vertical="center"/>
    </xf>
    <xf numFmtId="4" fontId="10" fillId="39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33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4" fontId="6" fillId="37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6" fillId="0" borderId="31" xfId="0" applyFont="1" applyBorder="1" applyAlignment="1">
      <alignment horizontal="left" vertical="center"/>
    </xf>
    <xf numFmtId="4" fontId="6" fillId="0" borderId="26" xfId="0" applyNumberFormat="1" applyFont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center" wrapText="1"/>
    </xf>
    <xf numFmtId="4" fontId="6" fillId="35" borderId="14" xfId="0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" fontId="6" fillId="35" borderId="30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horizontal="right" vertical="center" wrapText="1"/>
    </xf>
    <xf numFmtId="4" fontId="6" fillId="35" borderId="35" xfId="0" applyNumberFormat="1" applyFont="1" applyFill="1" applyBorder="1" applyAlignment="1">
      <alignment horizontal="right" vertical="center" wrapText="1"/>
    </xf>
    <xf numFmtId="49" fontId="7" fillId="0" borderId="3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4" fontId="6" fillId="0" borderId="24" xfId="0" applyNumberFormat="1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0" fontId="6" fillId="37" borderId="38" xfId="0" applyFont="1" applyFill="1" applyBorder="1" applyAlignment="1">
      <alignment horizontal="left" vertical="center"/>
    </xf>
    <xf numFmtId="0" fontId="6" fillId="37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left" vertical="center" wrapText="1"/>
    </xf>
    <xf numFmtId="1" fontId="6" fillId="37" borderId="38" xfId="0" applyNumberFormat="1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4" fontId="6" fillId="35" borderId="13" xfId="0" applyNumberFormat="1" applyFont="1" applyFill="1" applyBorder="1" applyAlignment="1">
      <alignment vertical="center"/>
    </xf>
    <xf numFmtId="0" fontId="6" fillId="37" borderId="10" xfId="0" applyFont="1" applyFill="1" applyBorder="1" applyAlignment="1">
      <alignment horizontal="left" vertical="center"/>
    </xf>
    <xf numFmtId="4" fontId="6" fillId="35" borderId="19" xfId="0" applyNumberFormat="1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9" fillId="40" borderId="12" xfId="0" applyNumberFormat="1" applyFont="1" applyFill="1" applyBorder="1" applyAlignment="1">
      <alignment vertical="center"/>
    </xf>
    <xf numFmtId="4" fontId="9" fillId="40" borderId="12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left" vertical="center"/>
    </xf>
    <xf numFmtId="4" fontId="9" fillId="40" borderId="12" xfId="0" applyNumberFormat="1" applyFont="1" applyFill="1" applyBorder="1" applyAlignment="1">
      <alignment horizontal="right" vertical="center"/>
    </xf>
    <xf numFmtId="4" fontId="55" fillId="35" borderId="12" xfId="0" applyNumberFormat="1" applyFont="1" applyFill="1" applyBorder="1" applyAlignment="1">
      <alignment horizontal="right" vertical="center" wrapText="1"/>
    </xf>
    <xf numFmtId="4" fontId="55" fillId="40" borderId="12" xfId="0" applyNumberFormat="1" applyFont="1" applyFill="1" applyBorder="1" applyAlignment="1">
      <alignment horizontal="right" vertical="center" wrapText="1"/>
    </xf>
    <xf numFmtId="4" fontId="9" fillId="40" borderId="13" xfId="0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right" vertical="center"/>
    </xf>
    <xf numFmtId="4" fontId="9" fillId="2" borderId="13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right" vertical="center"/>
    </xf>
    <xf numFmtId="49" fontId="7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4" fontId="6" fillId="35" borderId="28" xfId="0" applyNumberFormat="1" applyFont="1" applyFill="1" applyBorder="1" applyAlignment="1">
      <alignment horizontal="right" vertical="center" wrapText="1"/>
    </xf>
    <xf numFmtId="4" fontId="9" fillId="33" borderId="28" xfId="0" applyNumberFormat="1" applyFont="1" applyFill="1" applyBorder="1" applyAlignment="1">
      <alignment vertical="center"/>
    </xf>
    <xf numFmtId="4" fontId="9" fillId="33" borderId="28" xfId="0" applyNumberFormat="1" applyFont="1" applyFill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42" borderId="12" xfId="0" applyFont="1" applyFill="1" applyBorder="1" applyAlignment="1">
      <alignment horizontal="center" vertical="center"/>
    </xf>
    <xf numFmtId="4" fontId="10" fillId="42" borderId="13" xfId="0" applyNumberFormat="1" applyFont="1" applyFill="1" applyBorder="1" applyAlignment="1">
      <alignment horizontal="center" vertical="center"/>
    </xf>
    <xf numFmtId="4" fontId="10" fillId="42" borderId="35" xfId="0" applyNumberFormat="1" applyFont="1" applyFill="1" applyBorder="1" applyAlignment="1">
      <alignment horizontal="center" vertical="center"/>
    </xf>
    <xf numFmtId="4" fontId="10" fillId="42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41" borderId="11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 textRotation="46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36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showGridLines="0" tabSelected="1" view="pageBreakPreview" zoomScale="74" zoomScaleNormal="74" zoomScaleSheetLayoutView="74" zoomScalePageLayoutView="0" workbookViewId="0" topLeftCell="A1">
      <selection activeCell="J1" sqref="J1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5.8515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.75" customHeight="1">
      <c r="I1" s="1"/>
      <c r="J1" s="164" t="s">
        <v>150</v>
      </c>
    </row>
    <row r="2" spans="9:10" ht="18.75" customHeight="1">
      <c r="I2" s="1"/>
      <c r="J2" s="164" t="s">
        <v>135</v>
      </c>
    </row>
    <row r="3" spans="9:10" ht="18.75" customHeight="1">
      <c r="I3" s="1"/>
      <c r="J3" s="164" t="s">
        <v>113</v>
      </c>
    </row>
    <row r="4" spans="9:10" ht="18.75" customHeight="1">
      <c r="I4" s="1"/>
      <c r="J4" s="164" t="s">
        <v>136</v>
      </c>
    </row>
    <row r="5" ht="9" customHeight="1">
      <c r="I5" s="1"/>
    </row>
    <row r="6" spans="1:12" ht="28.5" customHeight="1">
      <c r="A6" s="256" t="s">
        <v>107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257" t="s">
        <v>0</v>
      </c>
      <c r="B8" s="257" t="s">
        <v>1</v>
      </c>
      <c r="C8" s="258" t="s">
        <v>2</v>
      </c>
      <c r="D8" s="257" t="s">
        <v>3</v>
      </c>
      <c r="E8" s="246" t="s">
        <v>4</v>
      </c>
      <c r="F8" s="247" t="s">
        <v>114</v>
      </c>
      <c r="G8" s="246" t="s">
        <v>5</v>
      </c>
      <c r="H8" s="246" t="s">
        <v>6</v>
      </c>
      <c r="I8" s="246"/>
      <c r="J8" s="246"/>
      <c r="K8" s="246"/>
      <c r="L8" s="246" t="s">
        <v>7</v>
      </c>
    </row>
    <row r="9" spans="1:12" ht="23.25" customHeight="1">
      <c r="A9" s="257"/>
      <c r="B9" s="257"/>
      <c r="C9" s="258"/>
      <c r="D9" s="257"/>
      <c r="E9" s="246"/>
      <c r="F9" s="248"/>
      <c r="G9" s="246"/>
      <c r="H9" s="246" t="s">
        <v>8</v>
      </c>
      <c r="I9" s="246"/>
      <c r="J9" s="246"/>
      <c r="K9" s="246"/>
      <c r="L9" s="246"/>
    </row>
    <row r="10" spans="1:12" ht="12.75" customHeight="1">
      <c r="A10" s="257"/>
      <c r="B10" s="257"/>
      <c r="C10" s="258"/>
      <c r="D10" s="257"/>
      <c r="E10" s="246"/>
      <c r="F10" s="248"/>
      <c r="G10" s="246"/>
      <c r="H10" s="246" t="s">
        <v>9</v>
      </c>
      <c r="I10" s="246" t="s">
        <v>10</v>
      </c>
      <c r="J10" s="246" t="s">
        <v>11</v>
      </c>
      <c r="K10" s="246" t="s">
        <v>12</v>
      </c>
      <c r="L10" s="246"/>
    </row>
    <row r="11" spans="1:12" ht="15.75" customHeight="1">
      <c r="A11" s="257"/>
      <c r="B11" s="257"/>
      <c r="C11" s="258"/>
      <c r="D11" s="257"/>
      <c r="E11" s="246"/>
      <c r="F11" s="248"/>
      <c r="G11" s="246"/>
      <c r="H11" s="246"/>
      <c r="I11" s="246"/>
      <c r="J11" s="246"/>
      <c r="K11" s="246"/>
      <c r="L11" s="246"/>
    </row>
    <row r="12" spans="1:12" ht="48.75" customHeight="1">
      <c r="A12" s="257"/>
      <c r="B12" s="257"/>
      <c r="C12" s="258"/>
      <c r="D12" s="257"/>
      <c r="E12" s="246"/>
      <c r="F12" s="249"/>
      <c r="G12" s="246"/>
      <c r="H12" s="246"/>
      <c r="I12" s="246"/>
      <c r="J12" s="246"/>
      <c r="K12" s="246"/>
      <c r="L12" s="246"/>
    </row>
    <row r="13" spans="1:12" s="3" customFormat="1" ht="23.2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4">
        <v>11</v>
      </c>
      <c r="L13" s="4">
        <v>12</v>
      </c>
    </row>
    <row r="14" spans="1:12" s="3" customFormat="1" ht="30" customHeight="1">
      <c r="A14" s="268" t="s">
        <v>36</v>
      </c>
      <c r="B14" s="269"/>
      <c r="C14" s="269"/>
      <c r="D14" s="269"/>
      <c r="E14" s="270"/>
      <c r="F14" s="180"/>
      <c r="G14" s="4"/>
      <c r="H14" s="4"/>
      <c r="I14" s="4"/>
      <c r="J14" s="124"/>
      <c r="K14" s="31"/>
      <c r="L14" s="31"/>
    </row>
    <row r="15" spans="1:12" s="3" customFormat="1" ht="30" customHeight="1">
      <c r="A15" s="29">
        <v>1</v>
      </c>
      <c r="B15" s="182" t="s">
        <v>17</v>
      </c>
      <c r="C15" s="182" t="s">
        <v>18</v>
      </c>
      <c r="D15" s="182" t="s">
        <v>92</v>
      </c>
      <c r="E15" s="175" t="s">
        <v>93</v>
      </c>
      <c r="F15" s="175"/>
      <c r="G15" s="35">
        <v>100000</v>
      </c>
      <c r="H15" s="35">
        <v>100000</v>
      </c>
      <c r="I15" s="35"/>
      <c r="J15" s="35"/>
      <c r="K15" s="35"/>
      <c r="L15" s="29" t="s">
        <v>37</v>
      </c>
    </row>
    <row r="16" spans="1:12" s="3" customFormat="1" ht="30" customHeight="1">
      <c r="A16" s="29">
        <v>2</v>
      </c>
      <c r="B16" s="182" t="s">
        <v>17</v>
      </c>
      <c r="C16" s="182" t="s">
        <v>18</v>
      </c>
      <c r="D16" s="182" t="s">
        <v>126</v>
      </c>
      <c r="E16" s="206" t="s">
        <v>127</v>
      </c>
      <c r="F16" s="175"/>
      <c r="G16" s="35">
        <v>200000</v>
      </c>
      <c r="H16" s="35">
        <v>200000</v>
      </c>
      <c r="I16" s="35"/>
      <c r="J16" s="35"/>
      <c r="K16" s="35"/>
      <c r="L16" s="31" t="s">
        <v>37</v>
      </c>
    </row>
    <row r="17" spans="1:12" s="3" customFormat="1" ht="30" customHeight="1">
      <c r="A17" s="29">
        <v>3</v>
      </c>
      <c r="B17" s="29">
        <v>600</v>
      </c>
      <c r="C17" s="29">
        <v>60016</v>
      </c>
      <c r="D17" s="29">
        <v>6050</v>
      </c>
      <c r="E17" s="207" t="s">
        <v>66</v>
      </c>
      <c r="F17" s="181"/>
      <c r="G17" s="89">
        <v>23212.8</v>
      </c>
      <c r="H17" s="89">
        <v>23212.8</v>
      </c>
      <c r="I17" s="125"/>
      <c r="J17" s="38"/>
      <c r="K17" s="123"/>
      <c r="L17" s="29" t="s">
        <v>37</v>
      </c>
    </row>
    <row r="18" spans="1:12" s="3" customFormat="1" ht="30" customHeight="1">
      <c r="A18" s="31">
        <v>4</v>
      </c>
      <c r="B18" s="208">
        <v>600</v>
      </c>
      <c r="C18" s="38">
        <v>60016</v>
      </c>
      <c r="D18" s="38">
        <v>6050</v>
      </c>
      <c r="E18" s="15" t="s">
        <v>67</v>
      </c>
      <c r="F18" s="15"/>
      <c r="G18" s="20">
        <v>12000</v>
      </c>
      <c r="H18" s="20">
        <v>12000</v>
      </c>
      <c r="I18" s="14"/>
      <c r="J18" s="4"/>
      <c r="K18" s="124"/>
      <c r="L18" s="31" t="s">
        <v>37</v>
      </c>
    </row>
    <row r="19" spans="1:12" s="3" customFormat="1" ht="30" customHeight="1">
      <c r="A19" s="29">
        <v>5</v>
      </c>
      <c r="B19" s="29">
        <v>600</v>
      </c>
      <c r="C19" s="29">
        <v>60016</v>
      </c>
      <c r="D19" s="29">
        <v>6050</v>
      </c>
      <c r="E19" s="36" t="s">
        <v>118</v>
      </c>
      <c r="F19" s="112"/>
      <c r="G19" s="71">
        <v>350000</v>
      </c>
      <c r="H19" s="71">
        <v>350000</v>
      </c>
      <c r="I19" s="35"/>
      <c r="J19" s="29"/>
      <c r="K19" s="29"/>
      <c r="L19" s="31" t="s">
        <v>37</v>
      </c>
    </row>
    <row r="20" spans="1:12" s="3" customFormat="1" ht="30" customHeight="1">
      <c r="A20" s="31">
        <v>6</v>
      </c>
      <c r="B20" s="31">
        <v>700</v>
      </c>
      <c r="C20" s="31">
        <v>70005</v>
      </c>
      <c r="D20" s="31">
        <v>6060</v>
      </c>
      <c r="E20" s="197" t="s">
        <v>91</v>
      </c>
      <c r="F20" s="173"/>
      <c r="G20" s="71">
        <v>1800000</v>
      </c>
      <c r="H20" s="71">
        <v>1800000</v>
      </c>
      <c r="I20" s="35"/>
      <c r="J20" s="29"/>
      <c r="K20" s="29"/>
      <c r="L20" s="31" t="s">
        <v>37</v>
      </c>
    </row>
    <row r="21" spans="1:12" s="3" customFormat="1" ht="30" customHeight="1">
      <c r="A21" s="29">
        <v>7</v>
      </c>
      <c r="B21" s="29">
        <v>754</v>
      </c>
      <c r="C21" s="29">
        <v>75412</v>
      </c>
      <c r="D21" s="29">
        <v>6060</v>
      </c>
      <c r="E21" s="170" t="s">
        <v>121</v>
      </c>
      <c r="F21" s="112"/>
      <c r="G21" s="113">
        <v>31500</v>
      </c>
      <c r="H21" s="113">
        <v>31500</v>
      </c>
      <c r="I21" s="126"/>
      <c r="J21" s="127"/>
      <c r="K21" s="127"/>
      <c r="L21" s="31" t="s">
        <v>37</v>
      </c>
    </row>
    <row r="22" spans="1:12" s="3" customFormat="1" ht="30" customHeight="1">
      <c r="A22" s="29">
        <v>8</v>
      </c>
      <c r="B22" s="29">
        <v>754</v>
      </c>
      <c r="C22" s="29">
        <v>75416</v>
      </c>
      <c r="D22" s="29">
        <v>6050</v>
      </c>
      <c r="E22" s="198" t="s">
        <v>123</v>
      </c>
      <c r="F22" s="170"/>
      <c r="G22" s="113">
        <v>10000</v>
      </c>
      <c r="H22" s="113">
        <v>10000</v>
      </c>
      <c r="I22" s="126"/>
      <c r="J22" s="127"/>
      <c r="K22" s="127"/>
      <c r="L22" s="29" t="s">
        <v>37</v>
      </c>
    </row>
    <row r="23" spans="1:12" s="3" customFormat="1" ht="30" customHeight="1">
      <c r="A23" s="29">
        <v>9</v>
      </c>
      <c r="B23" s="29">
        <v>801</v>
      </c>
      <c r="C23" s="29">
        <v>80101</v>
      </c>
      <c r="D23" s="29">
        <v>6060</v>
      </c>
      <c r="E23" s="198" t="s">
        <v>131</v>
      </c>
      <c r="F23" s="192"/>
      <c r="G23" s="113">
        <v>11070</v>
      </c>
      <c r="H23" s="113">
        <v>11070</v>
      </c>
      <c r="I23" s="61"/>
      <c r="J23" s="74"/>
      <c r="K23" s="74"/>
      <c r="L23" s="29" t="s">
        <v>130</v>
      </c>
    </row>
    <row r="24" spans="1:12" s="3" customFormat="1" ht="30" customHeight="1">
      <c r="A24" s="40">
        <v>10</v>
      </c>
      <c r="B24" s="128">
        <v>900</v>
      </c>
      <c r="C24" s="38">
        <v>90001</v>
      </c>
      <c r="D24" s="38">
        <v>6050</v>
      </c>
      <c r="E24" s="165" t="s">
        <v>57</v>
      </c>
      <c r="F24" s="174"/>
      <c r="G24" s="115">
        <v>100000</v>
      </c>
      <c r="H24" s="89">
        <v>100000</v>
      </c>
      <c r="I24" s="125"/>
      <c r="J24" s="38"/>
      <c r="K24" s="123"/>
      <c r="L24" s="40" t="s">
        <v>37</v>
      </c>
    </row>
    <row r="25" spans="1:12" s="3" customFormat="1" ht="28.5" customHeight="1">
      <c r="A25" s="29">
        <v>11</v>
      </c>
      <c r="B25" s="4">
        <v>900</v>
      </c>
      <c r="C25" s="4">
        <v>90001</v>
      </c>
      <c r="D25" s="4">
        <v>6060</v>
      </c>
      <c r="E25" s="109" t="s">
        <v>94</v>
      </c>
      <c r="F25" s="112"/>
      <c r="G25" s="166">
        <v>10000</v>
      </c>
      <c r="H25" s="35">
        <v>10000</v>
      </c>
      <c r="I25" s="35"/>
      <c r="J25" s="29"/>
      <c r="K25" s="29"/>
      <c r="L25" s="29" t="s">
        <v>37</v>
      </c>
    </row>
    <row r="26" spans="1:12" s="3" customFormat="1" ht="28.5" customHeight="1">
      <c r="A26" s="29">
        <v>12</v>
      </c>
      <c r="B26" s="29">
        <v>900</v>
      </c>
      <c r="C26" s="29">
        <v>90015</v>
      </c>
      <c r="D26" s="29">
        <v>6050</v>
      </c>
      <c r="E26" s="112" t="s">
        <v>73</v>
      </c>
      <c r="F26" s="112"/>
      <c r="G26" s="35">
        <v>17726.56</v>
      </c>
      <c r="H26" s="35">
        <v>17726.56</v>
      </c>
      <c r="I26" s="35"/>
      <c r="J26" s="29"/>
      <c r="K26" s="29"/>
      <c r="L26" s="29" t="s">
        <v>37</v>
      </c>
    </row>
    <row r="27" spans="1:12" s="3" customFormat="1" ht="28.5" customHeight="1">
      <c r="A27" s="29">
        <v>13</v>
      </c>
      <c r="B27" s="29">
        <v>900</v>
      </c>
      <c r="C27" s="29">
        <v>90015</v>
      </c>
      <c r="D27" s="29">
        <v>6050</v>
      </c>
      <c r="E27" s="112" t="s">
        <v>61</v>
      </c>
      <c r="F27" s="112"/>
      <c r="G27" s="35">
        <v>10000</v>
      </c>
      <c r="H27" s="35">
        <v>10000</v>
      </c>
      <c r="I27" s="29"/>
      <c r="J27" s="29"/>
      <c r="K27" s="29"/>
      <c r="L27" s="29" t="s">
        <v>37</v>
      </c>
    </row>
    <row r="28" spans="1:12" s="3" customFormat="1" ht="28.5" customHeight="1">
      <c r="A28" s="29">
        <v>14</v>
      </c>
      <c r="B28" s="29">
        <v>900</v>
      </c>
      <c r="C28" s="29">
        <v>90015</v>
      </c>
      <c r="D28" s="29">
        <v>6050</v>
      </c>
      <c r="E28" s="112" t="s">
        <v>68</v>
      </c>
      <c r="F28" s="112"/>
      <c r="G28" s="35">
        <v>12000</v>
      </c>
      <c r="H28" s="35">
        <v>12000</v>
      </c>
      <c r="I28" s="29"/>
      <c r="J28" s="29"/>
      <c r="K28" s="29"/>
      <c r="L28" s="29" t="s">
        <v>37</v>
      </c>
    </row>
    <row r="29" spans="1:12" s="3" customFormat="1" ht="28.5" customHeight="1">
      <c r="A29" s="31">
        <v>15</v>
      </c>
      <c r="B29" s="31">
        <v>900</v>
      </c>
      <c r="C29" s="31">
        <v>90015</v>
      </c>
      <c r="D29" s="31">
        <v>6050</v>
      </c>
      <c r="E29" s="193" t="s">
        <v>77</v>
      </c>
      <c r="F29" s="193"/>
      <c r="G29" s="116">
        <v>10000</v>
      </c>
      <c r="H29" s="116">
        <v>10000</v>
      </c>
      <c r="I29" s="31"/>
      <c r="J29" s="31"/>
      <c r="K29" s="31"/>
      <c r="L29" s="31" t="s">
        <v>37</v>
      </c>
    </row>
    <row r="30" spans="1:12" s="3" customFormat="1" ht="28.5" customHeight="1">
      <c r="A30" s="29">
        <v>16</v>
      </c>
      <c r="B30" s="29">
        <v>900</v>
      </c>
      <c r="C30" s="29">
        <v>90015</v>
      </c>
      <c r="D30" s="29">
        <v>6050</v>
      </c>
      <c r="E30" s="112" t="s">
        <v>78</v>
      </c>
      <c r="F30" s="112"/>
      <c r="G30" s="35">
        <v>20000</v>
      </c>
      <c r="H30" s="35">
        <v>20000</v>
      </c>
      <c r="I30" s="29"/>
      <c r="J30" s="29"/>
      <c r="K30" s="29"/>
      <c r="L30" s="29" t="s">
        <v>37</v>
      </c>
    </row>
    <row r="31" spans="1:12" s="3" customFormat="1" ht="28.5" customHeight="1">
      <c r="A31" s="29">
        <v>17</v>
      </c>
      <c r="B31" s="29">
        <v>900</v>
      </c>
      <c r="C31" s="29">
        <v>90095</v>
      </c>
      <c r="D31" s="29">
        <v>6050</v>
      </c>
      <c r="E31" s="112" t="s">
        <v>70</v>
      </c>
      <c r="F31" s="112"/>
      <c r="G31" s="35">
        <v>3500</v>
      </c>
      <c r="H31" s="35">
        <v>3500</v>
      </c>
      <c r="I31" s="29"/>
      <c r="J31" s="29"/>
      <c r="K31" s="29"/>
      <c r="L31" s="29" t="s">
        <v>37</v>
      </c>
    </row>
    <row r="32" spans="1:12" s="3" customFormat="1" ht="28.5" customHeight="1">
      <c r="A32" s="29">
        <v>18</v>
      </c>
      <c r="B32" s="29">
        <v>900</v>
      </c>
      <c r="C32" s="29">
        <v>90095</v>
      </c>
      <c r="D32" s="29">
        <v>6050</v>
      </c>
      <c r="E32" s="112" t="s">
        <v>60</v>
      </c>
      <c r="F32" s="112"/>
      <c r="G32" s="35">
        <v>22500</v>
      </c>
      <c r="H32" s="35">
        <v>22500</v>
      </c>
      <c r="I32" s="29"/>
      <c r="J32" s="29"/>
      <c r="K32" s="29"/>
      <c r="L32" s="29" t="s">
        <v>129</v>
      </c>
    </row>
    <row r="33" spans="1:12" s="3" customFormat="1" ht="28.5" customHeight="1">
      <c r="A33" s="29">
        <v>19</v>
      </c>
      <c r="B33" s="29">
        <v>900</v>
      </c>
      <c r="C33" s="29">
        <v>90095</v>
      </c>
      <c r="D33" s="29">
        <v>6050</v>
      </c>
      <c r="E33" s="112" t="s">
        <v>79</v>
      </c>
      <c r="F33" s="112"/>
      <c r="G33" s="35">
        <v>6484</v>
      </c>
      <c r="H33" s="35">
        <v>6484</v>
      </c>
      <c r="I33" s="29"/>
      <c r="J33" s="29"/>
      <c r="K33" s="29"/>
      <c r="L33" s="29" t="s">
        <v>37</v>
      </c>
    </row>
    <row r="34" spans="1:12" s="3" customFormat="1" ht="28.5" customHeight="1">
      <c r="A34" s="31">
        <v>20</v>
      </c>
      <c r="B34" s="31">
        <v>900</v>
      </c>
      <c r="C34" s="31">
        <v>90095</v>
      </c>
      <c r="D34" s="31">
        <v>6050</v>
      </c>
      <c r="E34" s="129" t="s">
        <v>120</v>
      </c>
      <c r="F34" s="129"/>
      <c r="G34" s="116">
        <v>22000</v>
      </c>
      <c r="H34" s="116">
        <v>22000</v>
      </c>
      <c r="I34" s="31"/>
      <c r="J34" s="31"/>
      <c r="K34" s="31"/>
      <c r="L34" s="31" t="s">
        <v>37</v>
      </c>
    </row>
    <row r="35" spans="1:12" s="3" customFormat="1" ht="28.5" customHeight="1">
      <c r="A35" s="29">
        <v>21</v>
      </c>
      <c r="B35" s="29">
        <v>900</v>
      </c>
      <c r="C35" s="29">
        <v>90095</v>
      </c>
      <c r="D35" s="29">
        <v>6050</v>
      </c>
      <c r="E35" s="112" t="s">
        <v>81</v>
      </c>
      <c r="F35" s="112"/>
      <c r="G35" s="35">
        <v>14813.05</v>
      </c>
      <c r="H35" s="35">
        <v>14813.05</v>
      </c>
      <c r="I35" s="29"/>
      <c r="J35" s="29"/>
      <c r="K35" s="29"/>
      <c r="L35" s="29" t="s">
        <v>37</v>
      </c>
    </row>
    <row r="36" spans="1:12" s="3" customFormat="1" ht="28.5" customHeight="1">
      <c r="A36" s="29">
        <v>22</v>
      </c>
      <c r="B36" s="29">
        <v>926</v>
      </c>
      <c r="C36" s="29">
        <v>92695</v>
      </c>
      <c r="D36" s="29">
        <v>6050</v>
      </c>
      <c r="E36" s="112" t="s">
        <v>82</v>
      </c>
      <c r="F36" s="112"/>
      <c r="G36" s="35">
        <v>10364.3</v>
      </c>
      <c r="H36" s="35">
        <v>10364.3</v>
      </c>
      <c r="I36" s="29"/>
      <c r="J36" s="29"/>
      <c r="K36" s="29"/>
      <c r="L36" s="29" t="s">
        <v>37</v>
      </c>
    </row>
    <row r="37" spans="1:12" s="3" customFormat="1" ht="51.75" customHeight="1">
      <c r="A37" s="40">
        <v>23</v>
      </c>
      <c r="B37" s="40">
        <v>926</v>
      </c>
      <c r="C37" s="40">
        <v>92695</v>
      </c>
      <c r="D37" s="57" t="s">
        <v>100</v>
      </c>
      <c r="E37" s="114" t="s">
        <v>132</v>
      </c>
      <c r="F37" s="114"/>
      <c r="G37" s="35">
        <v>46360</v>
      </c>
      <c r="H37" s="35">
        <v>0</v>
      </c>
      <c r="I37" s="29"/>
      <c r="J37" s="29"/>
      <c r="K37" s="94" t="s">
        <v>99</v>
      </c>
      <c r="L37" s="29" t="s">
        <v>37</v>
      </c>
    </row>
    <row r="38" spans="1:12" s="3" customFormat="1" ht="28.5" customHeight="1">
      <c r="A38" s="263" t="s">
        <v>38</v>
      </c>
      <c r="B38" s="263"/>
      <c r="C38" s="263"/>
      <c r="D38" s="263"/>
      <c r="E38" s="263"/>
      <c r="F38" s="131" t="s">
        <v>115</v>
      </c>
      <c r="G38" s="132">
        <f>SUM(G36+G35++G34+G33+G32+G31+G30+G29+G28+G27+G26+G25+G24+G20+G18+G17+G15+G37+G19+G21+G23+G22+G16)</f>
        <v>2843530.71</v>
      </c>
      <c r="H38" s="132">
        <f>SUM(H36+H35++H34+H33+H32+H31+H30+H29+H28+H27+H26+H25+H24+H20+H18+H17+H15+H37+H19+H21+H23+H22+H16)</f>
        <v>2797170.71</v>
      </c>
      <c r="I38" s="132">
        <f>SUM(I36+I35++I34+I33+I32+I31+I30+I29+I28+I27+I26+I25+I24+I20+I18+I17+I15+I37+I19+I21)</f>
        <v>0</v>
      </c>
      <c r="J38" s="132">
        <f>SUM(J36+J35++J34+J33+J32+J31+J30+J29+J28+J27+J26+J25+J24+J20+J18+J17+J15+J37+J19+J21)</f>
        <v>0</v>
      </c>
      <c r="K38" s="132">
        <v>46360</v>
      </c>
      <c r="L38" s="264"/>
    </row>
    <row r="39" spans="1:12" s="3" customFormat="1" ht="28.5" customHeight="1">
      <c r="A39" s="263"/>
      <c r="B39" s="263"/>
      <c r="C39" s="263"/>
      <c r="D39" s="263"/>
      <c r="E39" s="263"/>
      <c r="F39" s="131" t="s">
        <v>116</v>
      </c>
      <c r="G39" s="132"/>
      <c r="H39" s="132"/>
      <c r="I39" s="132"/>
      <c r="J39" s="132"/>
      <c r="K39" s="132"/>
      <c r="L39" s="265"/>
    </row>
    <row r="40" spans="1:12" s="3" customFormat="1" ht="28.5" customHeight="1">
      <c r="A40" s="263"/>
      <c r="B40" s="263"/>
      <c r="C40" s="263"/>
      <c r="D40" s="263"/>
      <c r="E40" s="263"/>
      <c r="F40" s="131" t="s">
        <v>119</v>
      </c>
      <c r="G40" s="132">
        <f>SUM(G38+G39)</f>
        <v>2843530.71</v>
      </c>
      <c r="H40" s="132">
        <f>SUM(H38+H39)</f>
        <v>2797170.71</v>
      </c>
      <c r="I40" s="132">
        <f>SUM(I38+I39)</f>
        <v>0</v>
      </c>
      <c r="J40" s="132">
        <f>SUM(J38+J39)</f>
        <v>0</v>
      </c>
      <c r="K40" s="132">
        <f>SUM(K38+K39)</f>
        <v>46360</v>
      </c>
      <c r="L40" s="266"/>
    </row>
    <row r="41" spans="1:12" s="3" customFormat="1" ht="19.5" customHeight="1">
      <c r="A41" s="133"/>
      <c r="B41" s="133"/>
      <c r="C41" s="133"/>
      <c r="D41" s="133"/>
      <c r="E41" s="134"/>
      <c r="F41" s="134"/>
      <c r="G41" s="47"/>
      <c r="H41" s="47"/>
      <c r="I41" s="133"/>
      <c r="J41" s="133"/>
      <c r="K41" s="133"/>
      <c r="L41" s="133"/>
    </row>
    <row r="42" spans="1:12" s="3" customFormat="1" ht="24" customHeight="1">
      <c r="A42" s="9">
        <v>1</v>
      </c>
      <c r="B42" s="9">
        <v>2</v>
      </c>
      <c r="C42" s="9">
        <v>3</v>
      </c>
      <c r="D42" s="9">
        <v>4</v>
      </c>
      <c r="E42" s="9">
        <v>5</v>
      </c>
      <c r="F42" s="9">
        <v>6</v>
      </c>
      <c r="G42" s="9">
        <v>7</v>
      </c>
      <c r="H42" s="9">
        <v>8</v>
      </c>
      <c r="I42" s="9">
        <v>9</v>
      </c>
      <c r="J42" s="9">
        <v>10</v>
      </c>
      <c r="K42" s="4">
        <v>11</v>
      </c>
      <c r="L42" s="4">
        <v>12</v>
      </c>
    </row>
    <row r="43" spans="1:12" s="3" customFormat="1" ht="28.5" customHeight="1">
      <c r="A43" s="135" t="s">
        <v>87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7"/>
    </row>
    <row r="44" spans="1:12" s="3" customFormat="1" ht="51.75" customHeight="1">
      <c r="A44" s="195">
        <v>24</v>
      </c>
      <c r="B44" s="195">
        <v>710</v>
      </c>
      <c r="C44" s="195">
        <v>71095</v>
      </c>
      <c r="D44" s="195">
        <v>6639</v>
      </c>
      <c r="E44" s="196" t="s">
        <v>122</v>
      </c>
      <c r="F44" s="171"/>
      <c r="G44" s="70">
        <v>6390.22</v>
      </c>
      <c r="H44" s="70"/>
      <c r="I44" s="70"/>
      <c r="J44" s="70"/>
      <c r="K44" s="70">
        <v>6390.22</v>
      </c>
      <c r="L44" s="31" t="s">
        <v>37</v>
      </c>
    </row>
    <row r="45" spans="1:12" s="3" customFormat="1" ht="46.5" customHeight="1">
      <c r="A45" s="138">
        <v>25</v>
      </c>
      <c r="B45" s="138">
        <v>851</v>
      </c>
      <c r="C45" s="138">
        <v>85111</v>
      </c>
      <c r="D45" s="138">
        <v>6300</v>
      </c>
      <c r="E45" s="216" t="s">
        <v>134</v>
      </c>
      <c r="F45" s="198"/>
      <c r="G45" s="209">
        <v>15000</v>
      </c>
      <c r="H45" s="70">
        <v>15000</v>
      </c>
      <c r="I45" s="70"/>
      <c r="J45" s="70"/>
      <c r="K45" s="70"/>
      <c r="L45" s="31" t="s">
        <v>37</v>
      </c>
    </row>
    <row r="46" spans="1:12" s="3" customFormat="1" ht="45" customHeight="1">
      <c r="A46" s="138">
        <v>26</v>
      </c>
      <c r="B46" s="138">
        <v>851</v>
      </c>
      <c r="C46" s="138">
        <v>85121</v>
      </c>
      <c r="D46" s="138">
        <v>6220</v>
      </c>
      <c r="E46" s="216" t="s">
        <v>133</v>
      </c>
      <c r="F46" s="198"/>
      <c r="G46" s="209">
        <v>14000</v>
      </c>
      <c r="H46" s="70">
        <v>14000</v>
      </c>
      <c r="I46" s="70"/>
      <c r="J46" s="70"/>
      <c r="K46" s="70"/>
      <c r="L46" s="31" t="s">
        <v>37</v>
      </c>
    </row>
    <row r="47" spans="1:12" s="3" customFormat="1" ht="31.5" customHeight="1">
      <c r="A47" s="138">
        <v>27</v>
      </c>
      <c r="B47" s="138">
        <v>900</v>
      </c>
      <c r="C47" s="138">
        <v>90001</v>
      </c>
      <c r="D47" s="138">
        <v>6230</v>
      </c>
      <c r="E47" s="139" t="s">
        <v>88</v>
      </c>
      <c r="F47" s="139"/>
      <c r="G47" s="140">
        <v>49000</v>
      </c>
      <c r="H47" s="30">
        <v>49000</v>
      </c>
      <c r="I47" s="141"/>
      <c r="J47" s="141"/>
      <c r="K47" s="30"/>
      <c r="L47" s="31" t="s">
        <v>37</v>
      </c>
    </row>
    <row r="48" spans="1:12" s="3" customFormat="1" ht="51.75" customHeight="1">
      <c r="A48" s="138">
        <v>28</v>
      </c>
      <c r="B48" s="138">
        <v>900</v>
      </c>
      <c r="C48" s="138">
        <v>90005</v>
      </c>
      <c r="D48" s="138">
        <v>6230</v>
      </c>
      <c r="E48" s="142" t="s">
        <v>89</v>
      </c>
      <c r="F48" s="142"/>
      <c r="G48" s="30">
        <v>104000</v>
      </c>
      <c r="H48" s="30">
        <v>104000</v>
      </c>
      <c r="I48" s="141"/>
      <c r="J48" s="141"/>
      <c r="K48" s="30"/>
      <c r="L48" s="31" t="s">
        <v>37</v>
      </c>
    </row>
    <row r="49" spans="1:12" s="3" customFormat="1" ht="9" customHeight="1">
      <c r="A49" s="143"/>
      <c r="B49" s="144"/>
      <c r="C49" s="144"/>
      <c r="D49" s="144"/>
      <c r="E49" s="145"/>
      <c r="F49" s="145"/>
      <c r="G49" s="145"/>
      <c r="H49" s="30"/>
      <c r="I49" s="30"/>
      <c r="J49" s="141"/>
      <c r="K49" s="30"/>
      <c r="L49" s="30"/>
    </row>
    <row r="50" spans="1:12" s="3" customFormat="1" ht="28.5" customHeight="1">
      <c r="A50" s="252" t="s">
        <v>90</v>
      </c>
      <c r="B50" s="252"/>
      <c r="C50" s="252"/>
      <c r="D50" s="252"/>
      <c r="E50" s="252"/>
      <c r="F50" s="131" t="s">
        <v>115</v>
      </c>
      <c r="G50" s="132">
        <f>SUM(G47+G48+G44+G45+G46)</f>
        <v>188390.22</v>
      </c>
      <c r="H50" s="132">
        <f>SUM(H47+H48+H44+H45+H46)</f>
        <v>182000</v>
      </c>
      <c r="I50" s="132">
        <f>SUM(I47+I48+I44+I45+I46)</f>
        <v>0</v>
      </c>
      <c r="J50" s="132">
        <f>SUM(J47+J48+J44+J45+J46)</f>
        <v>0</v>
      </c>
      <c r="K50" s="132">
        <f>SUM(K47+K48+K44+K45+K46)</f>
        <v>6390.22</v>
      </c>
      <c r="L50" s="253"/>
    </row>
    <row r="51" spans="1:12" s="3" customFormat="1" ht="28.5" customHeight="1">
      <c r="A51" s="252"/>
      <c r="B51" s="252"/>
      <c r="C51" s="252"/>
      <c r="D51" s="252"/>
      <c r="E51" s="252"/>
      <c r="F51" s="131" t="s">
        <v>116</v>
      </c>
      <c r="G51" s="132"/>
      <c r="H51" s="132"/>
      <c r="I51" s="132"/>
      <c r="J51" s="132"/>
      <c r="K51" s="132"/>
      <c r="L51" s="254"/>
    </row>
    <row r="52" spans="1:12" s="3" customFormat="1" ht="28.5" customHeight="1">
      <c r="A52" s="252"/>
      <c r="B52" s="252"/>
      <c r="C52" s="252"/>
      <c r="D52" s="252"/>
      <c r="E52" s="252"/>
      <c r="F52" s="131" t="s">
        <v>119</v>
      </c>
      <c r="G52" s="132">
        <f>SUM(G50+G51)</f>
        <v>188390.22</v>
      </c>
      <c r="H52" s="132">
        <f>SUM(H50+H51)</f>
        <v>182000</v>
      </c>
      <c r="I52" s="132">
        <f>SUM(I50+I51)</f>
        <v>0</v>
      </c>
      <c r="J52" s="132">
        <f>SUM(J50+J51)</f>
        <v>0</v>
      </c>
      <c r="K52" s="132">
        <f>SUM(K50+K51)</f>
        <v>6390.22</v>
      </c>
      <c r="L52" s="255"/>
    </row>
    <row r="53" spans="1:12" s="3" customFormat="1" ht="18.75" customHeight="1">
      <c r="A53" s="133"/>
      <c r="B53" s="133"/>
      <c r="C53" s="133"/>
      <c r="D53" s="133"/>
      <c r="E53" s="134"/>
      <c r="F53" s="134"/>
      <c r="G53" s="47"/>
      <c r="H53" s="47"/>
      <c r="I53" s="133"/>
      <c r="J53" s="133"/>
      <c r="K53" s="133"/>
      <c r="L53" s="133"/>
    </row>
    <row r="54" spans="1:12" s="3" customFormat="1" ht="37.5" customHeight="1">
      <c r="A54" s="251" t="s">
        <v>16</v>
      </c>
      <c r="B54" s="251"/>
      <c r="C54" s="251"/>
      <c r="D54" s="251"/>
      <c r="E54" s="251"/>
      <c r="F54" s="146"/>
      <c r="G54" s="146"/>
      <c r="H54" s="146"/>
      <c r="I54" s="146"/>
      <c r="J54" s="146"/>
      <c r="K54" s="146"/>
      <c r="L54" s="146"/>
    </row>
    <row r="55" spans="1:12" ht="28.5" customHeight="1">
      <c r="A55" s="38">
        <v>29</v>
      </c>
      <c r="B55" s="48" t="s">
        <v>17</v>
      </c>
      <c r="C55" s="48" t="s">
        <v>18</v>
      </c>
      <c r="D55" s="38">
        <v>6050</v>
      </c>
      <c r="E55" s="49" t="s">
        <v>19</v>
      </c>
      <c r="F55" s="49"/>
      <c r="G55" s="50">
        <v>600000</v>
      </c>
      <c r="H55" s="32">
        <v>233000</v>
      </c>
      <c r="I55" s="95" t="s">
        <v>101</v>
      </c>
      <c r="J55" s="19"/>
      <c r="K55" s="33"/>
      <c r="L55" s="31" t="s">
        <v>37</v>
      </c>
    </row>
    <row r="56" spans="1:12" ht="28.5" customHeight="1">
      <c r="A56" s="29">
        <v>30</v>
      </c>
      <c r="B56" s="39" t="s">
        <v>17</v>
      </c>
      <c r="C56" s="39" t="s">
        <v>18</v>
      </c>
      <c r="D56" s="29">
        <v>6050</v>
      </c>
      <c r="E56" s="91" t="s">
        <v>97</v>
      </c>
      <c r="F56" s="91"/>
      <c r="G56" s="70">
        <v>100000</v>
      </c>
      <c r="H56" s="92">
        <v>100000</v>
      </c>
      <c r="I56" s="56"/>
      <c r="J56" s="70"/>
      <c r="K56" s="93"/>
      <c r="L56" s="29" t="s">
        <v>37</v>
      </c>
    </row>
    <row r="57" spans="1:12" ht="82.5" customHeight="1">
      <c r="A57" s="241">
        <v>31</v>
      </c>
      <c r="B57" s="245" t="s">
        <v>17</v>
      </c>
      <c r="C57" s="245" t="s">
        <v>18</v>
      </c>
      <c r="D57" s="243">
        <v>6050</v>
      </c>
      <c r="E57" s="244" t="s">
        <v>55</v>
      </c>
      <c r="F57" s="198" t="s">
        <v>115</v>
      </c>
      <c r="G57" s="56" t="s">
        <v>98</v>
      </c>
      <c r="H57" s="56" t="s">
        <v>111</v>
      </c>
      <c r="I57" s="56" t="s">
        <v>108</v>
      </c>
      <c r="J57" s="221"/>
      <c r="K57" s="221"/>
      <c r="L57" s="235" t="s">
        <v>37</v>
      </c>
    </row>
    <row r="58" spans="1:12" ht="82.5" customHeight="1">
      <c r="A58" s="241"/>
      <c r="B58" s="245"/>
      <c r="C58" s="245"/>
      <c r="D58" s="243"/>
      <c r="E58" s="244"/>
      <c r="F58" s="198" t="s">
        <v>116</v>
      </c>
      <c r="G58" s="56" t="s">
        <v>147</v>
      </c>
      <c r="H58" s="56" t="s">
        <v>146</v>
      </c>
      <c r="I58" s="56" t="s">
        <v>144</v>
      </c>
      <c r="J58" s="221"/>
      <c r="K58" s="221"/>
      <c r="L58" s="236"/>
    </row>
    <row r="59" spans="1:12" ht="82.5" customHeight="1">
      <c r="A59" s="241"/>
      <c r="B59" s="245"/>
      <c r="C59" s="245"/>
      <c r="D59" s="243"/>
      <c r="E59" s="244"/>
      <c r="F59" s="219" t="s">
        <v>119</v>
      </c>
      <c r="G59" s="218" t="s">
        <v>142</v>
      </c>
      <c r="H59" s="218" t="s">
        <v>148</v>
      </c>
      <c r="I59" s="218" t="s">
        <v>145</v>
      </c>
      <c r="J59" s="222"/>
      <c r="K59" s="222"/>
      <c r="L59" s="237"/>
    </row>
    <row r="60" spans="1:12" ht="28.5" customHeight="1">
      <c r="A60" s="29">
        <v>32</v>
      </c>
      <c r="B60" s="39" t="s">
        <v>17</v>
      </c>
      <c r="C60" s="39" t="s">
        <v>18</v>
      </c>
      <c r="D60" s="41">
        <v>6050</v>
      </c>
      <c r="E60" s="34" t="s">
        <v>20</v>
      </c>
      <c r="F60" s="175"/>
      <c r="G60" s="56">
        <v>1160000</v>
      </c>
      <c r="H60" s="56">
        <v>213500</v>
      </c>
      <c r="I60" s="46" t="s">
        <v>102</v>
      </c>
      <c r="J60" s="42"/>
      <c r="K60" s="43"/>
      <c r="L60" s="29" t="s">
        <v>37</v>
      </c>
    </row>
    <row r="61" spans="1:12" ht="28.5" customHeight="1">
      <c r="A61" s="176">
        <v>33</v>
      </c>
      <c r="B61" s="187" t="s">
        <v>17</v>
      </c>
      <c r="C61" s="187" t="s">
        <v>18</v>
      </c>
      <c r="D61" s="188">
        <v>6050</v>
      </c>
      <c r="E61" s="178" t="s">
        <v>83</v>
      </c>
      <c r="F61" s="178"/>
      <c r="G61" s="186">
        <v>10000</v>
      </c>
      <c r="H61" s="186">
        <v>10000</v>
      </c>
      <c r="I61" s="183"/>
      <c r="J61" s="184"/>
      <c r="K61" s="185"/>
      <c r="L61" s="176" t="s">
        <v>37</v>
      </c>
    </row>
    <row r="62" spans="1:16" ht="74.25" customHeight="1">
      <c r="A62" s="241">
        <v>34</v>
      </c>
      <c r="B62" s="242" t="s">
        <v>50</v>
      </c>
      <c r="C62" s="242" t="s">
        <v>51</v>
      </c>
      <c r="D62" s="243">
        <v>6050</v>
      </c>
      <c r="E62" s="250" t="s">
        <v>49</v>
      </c>
      <c r="F62" s="198" t="s">
        <v>115</v>
      </c>
      <c r="G62" s="56" t="s">
        <v>137</v>
      </c>
      <c r="H62" s="56" t="s">
        <v>138</v>
      </c>
      <c r="I62" s="46"/>
      <c r="J62" s="42"/>
      <c r="K62" s="43"/>
      <c r="L62" s="235" t="s">
        <v>37</v>
      </c>
      <c r="P62" s="26"/>
    </row>
    <row r="63" spans="1:16" ht="74.25" customHeight="1">
      <c r="A63" s="241"/>
      <c r="B63" s="242"/>
      <c r="C63" s="242"/>
      <c r="D63" s="243"/>
      <c r="E63" s="250"/>
      <c r="F63" s="198" t="s">
        <v>116</v>
      </c>
      <c r="G63" s="56" t="s">
        <v>149</v>
      </c>
      <c r="H63" s="56" t="s">
        <v>139</v>
      </c>
      <c r="I63" s="46"/>
      <c r="J63" s="42"/>
      <c r="K63" s="43"/>
      <c r="L63" s="236"/>
      <c r="P63" s="26"/>
    </row>
    <row r="64" spans="1:16" ht="74.25" customHeight="1">
      <c r="A64" s="241"/>
      <c r="B64" s="242"/>
      <c r="C64" s="242"/>
      <c r="D64" s="243"/>
      <c r="E64" s="250"/>
      <c r="F64" s="219" t="s">
        <v>119</v>
      </c>
      <c r="G64" s="218" t="s">
        <v>140</v>
      </c>
      <c r="H64" s="218" t="s">
        <v>141</v>
      </c>
      <c r="I64" s="220"/>
      <c r="J64" s="217"/>
      <c r="K64" s="218"/>
      <c r="L64" s="237"/>
      <c r="P64" s="26"/>
    </row>
    <row r="65" spans="1:12" ht="28.5" customHeight="1">
      <c r="A65" s="40">
        <v>35</v>
      </c>
      <c r="B65" s="189" t="s">
        <v>17</v>
      </c>
      <c r="C65" s="190" t="s">
        <v>18</v>
      </c>
      <c r="D65" s="191">
        <v>6050</v>
      </c>
      <c r="E65" s="58" t="s">
        <v>48</v>
      </c>
      <c r="F65" s="58"/>
      <c r="G65" s="90">
        <v>250000</v>
      </c>
      <c r="H65" s="90">
        <v>250000</v>
      </c>
      <c r="I65" s="183"/>
      <c r="J65" s="184"/>
      <c r="K65" s="185"/>
      <c r="L65" s="40" t="s">
        <v>37</v>
      </c>
    </row>
    <row r="66" spans="1:12" ht="28.5" customHeight="1">
      <c r="A66" s="176">
        <v>36</v>
      </c>
      <c r="B66" s="187" t="s">
        <v>13</v>
      </c>
      <c r="C66" s="187" t="s">
        <v>29</v>
      </c>
      <c r="D66" s="188">
        <v>6050</v>
      </c>
      <c r="E66" s="178" t="s">
        <v>30</v>
      </c>
      <c r="F66" s="110"/>
      <c r="G66" s="45">
        <v>10000</v>
      </c>
      <c r="H66" s="45">
        <v>10000</v>
      </c>
      <c r="I66" s="12"/>
      <c r="J66" s="12"/>
      <c r="K66" s="13"/>
      <c r="L66" s="31" t="s">
        <v>37</v>
      </c>
    </row>
    <row r="67" spans="1:12" ht="28.5" customHeight="1">
      <c r="A67" s="101"/>
      <c r="B67" s="227"/>
      <c r="C67" s="227"/>
      <c r="D67" s="228"/>
      <c r="E67" s="215"/>
      <c r="F67" s="215"/>
      <c r="G67" s="229"/>
      <c r="H67" s="229"/>
      <c r="I67" s="230"/>
      <c r="J67" s="230"/>
      <c r="K67" s="231"/>
      <c r="L67" s="101"/>
    </row>
    <row r="68" spans="1:12" ht="28.5" customHeight="1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  <c r="H68" s="9">
        <v>8</v>
      </c>
      <c r="I68" s="9">
        <v>9</v>
      </c>
      <c r="J68" s="9">
        <v>10</v>
      </c>
      <c r="K68" s="4">
        <v>11</v>
      </c>
      <c r="L68" s="4">
        <v>12</v>
      </c>
    </row>
    <row r="69" spans="1:12" ht="28.5" customHeight="1">
      <c r="A69" s="29">
        <v>37</v>
      </c>
      <c r="B69" s="39" t="s">
        <v>13</v>
      </c>
      <c r="C69" s="39" t="s">
        <v>32</v>
      </c>
      <c r="D69" s="41">
        <v>6050</v>
      </c>
      <c r="E69" s="34" t="s">
        <v>33</v>
      </c>
      <c r="F69" s="34"/>
      <c r="G69" s="44">
        <v>11000</v>
      </c>
      <c r="H69" s="44">
        <v>11000</v>
      </c>
      <c r="I69" s="42"/>
      <c r="J69" s="42"/>
      <c r="K69" s="43"/>
      <c r="L69" s="29" t="s">
        <v>37</v>
      </c>
    </row>
    <row r="70" spans="1:12" ht="28.5" customHeight="1">
      <c r="A70" s="78">
        <v>38</v>
      </c>
      <c r="B70" s="78">
        <v>600</v>
      </c>
      <c r="C70" s="78">
        <v>60016</v>
      </c>
      <c r="D70" s="78">
        <v>6050</v>
      </c>
      <c r="E70" s="199" t="s">
        <v>21</v>
      </c>
      <c r="F70" s="177"/>
      <c r="G70" s="62">
        <v>600000</v>
      </c>
      <c r="H70" s="62">
        <v>298700</v>
      </c>
      <c r="I70" s="210"/>
      <c r="J70" s="62">
        <v>301300</v>
      </c>
      <c r="K70" s="15"/>
      <c r="L70" s="55" t="s">
        <v>37</v>
      </c>
    </row>
    <row r="71" spans="1:12" ht="28.5" customHeight="1">
      <c r="A71" s="9">
        <v>39</v>
      </c>
      <c r="B71" s="9">
        <v>600</v>
      </c>
      <c r="C71" s="9">
        <v>60016</v>
      </c>
      <c r="D71" s="9">
        <v>6050</v>
      </c>
      <c r="E71" s="6" t="s">
        <v>22</v>
      </c>
      <c r="F71" s="6"/>
      <c r="G71" s="7">
        <v>24000</v>
      </c>
      <c r="H71" s="7">
        <v>24000</v>
      </c>
      <c r="I71" s="17"/>
      <c r="J71" s="18"/>
      <c r="K71" s="17"/>
      <c r="L71" s="29" t="s">
        <v>37</v>
      </c>
    </row>
    <row r="72" spans="1:12" ht="28.5" customHeight="1">
      <c r="A72" s="4">
        <v>40</v>
      </c>
      <c r="B72" s="4">
        <v>600</v>
      </c>
      <c r="C72" s="4">
        <v>60016</v>
      </c>
      <c r="D72" s="4">
        <v>6050</v>
      </c>
      <c r="E72" s="5" t="s">
        <v>46</v>
      </c>
      <c r="F72" s="5"/>
      <c r="G72" s="7">
        <v>500000</v>
      </c>
      <c r="H72" s="7">
        <v>50000</v>
      </c>
      <c r="I72" s="69" t="s">
        <v>105</v>
      </c>
      <c r="J72" s="7"/>
      <c r="K72" s="18"/>
      <c r="L72" s="55" t="s">
        <v>37</v>
      </c>
    </row>
    <row r="73" spans="1:12" ht="28.5" customHeight="1">
      <c r="A73" s="4">
        <v>41</v>
      </c>
      <c r="B73" s="4">
        <v>600</v>
      </c>
      <c r="C73" s="4">
        <v>60016</v>
      </c>
      <c r="D73" s="4">
        <v>6050</v>
      </c>
      <c r="E73" s="111" t="s">
        <v>96</v>
      </c>
      <c r="F73" s="34"/>
      <c r="G73" s="118">
        <v>50000</v>
      </c>
      <c r="H73" s="14">
        <v>50000</v>
      </c>
      <c r="I73" s="15"/>
      <c r="J73" s="16"/>
      <c r="K73" s="16"/>
      <c r="L73" s="29" t="s">
        <v>37</v>
      </c>
    </row>
    <row r="74" spans="1:12" ht="28.5" customHeight="1">
      <c r="A74" s="31">
        <v>42</v>
      </c>
      <c r="B74" s="31">
        <v>600</v>
      </c>
      <c r="C74" s="31">
        <v>60016</v>
      </c>
      <c r="D74" s="31">
        <v>6050</v>
      </c>
      <c r="E74" s="117" t="s">
        <v>42</v>
      </c>
      <c r="F74" s="34"/>
      <c r="G74" s="64">
        <v>50000</v>
      </c>
      <c r="H74" s="62">
        <v>50000</v>
      </c>
      <c r="I74" s="15"/>
      <c r="J74" s="16"/>
      <c r="K74" s="87"/>
      <c r="L74" s="29" t="s">
        <v>37</v>
      </c>
    </row>
    <row r="75" spans="1:12" ht="28.5" customHeight="1">
      <c r="A75" s="31">
        <v>43</v>
      </c>
      <c r="B75" s="31">
        <v>600</v>
      </c>
      <c r="C75" s="31">
        <v>60016</v>
      </c>
      <c r="D75" s="31">
        <v>6050</v>
      </c>
      <c r="E75" s="117" t="s">
        <v>45</v>
      </c>
      <c r="F75" s="37"/>
      <c r="G75" s="167">
        <v>400000</v>
      </c>
      <c r="H75" s="103">
        <v>400000</v>
      </c>
      <c r="I75" s="98"/>
      <c r="J75" s="104"/>
      <c r="K75" s="105"/>
      <c r="L75" s="31" t="s">
        <v>37</v>
      </c>
    </row>
    <row r="76" spans="1:12" ht="28.5" customHeight="1">
      <c r="A76" s="4">
        <v>44</v>
      </c>
      <c r="B76" s="4">
        <v>600</v>
      </c>
      <c r="C76" s="4">
        <v>60016</v>
      </c>
      <c r="D76" s="4">
        <v>6050</v>
      </c>
      <c r="E76" s="213" t="s">
        <v>112</v>
      </c>
      <c r="F76" s="102"/>
      <c r="G76" s="167">
        <v>800000</v>
      </c>
      <c r="H76" s="103">
        <v>100000</v>
      </c>
      <c r="I76" s="226" t="s">
        <v>106</v>
      </c>
      <c r="J76" s="104"/>
      <c r="K76" s="105"/>
      <c r="L76" s="31" t="s">
        <v>37</v>
      </c>
    </row>
    <row r="77" spans="1:12" ht="28.5" customHeight="1">
      <c r="A77" s="31">
        <v>45</v>
      </c>
      <c r="B77" s="31">
        <v>600</v>
      </c>
      <c r="C77" s="31">
        <v>60016</v>
      </c>
      <c r="D77" s="31">
        <v>6050</v>
      </c>
      <c r="E77" s="119" t="s">
        <v>53</v>
      </c>
      <c r="F77" s="36"/>
      <c r="G77" s="61">
        <v>50000</v>
      </c>
      <c r="H77" s="103">
        <v>50000</v>
      </c>
      <c r="I77" s="102"/>
      <c r="J77" s="104"/>
      <c r="K77" s="105"/>
      <c r="L77" s="31" t="s">
        <v>37</v>
      </c>
    </row>
    <row r="78" spans="1:12" ht="28.5" customHeight="1">
      <c r="A78" s="31">
        <v>46</v>
      </c>
      <c r="B78" s="31">
        <v>600</v>
      </c>
      <c r="C78" s="31">
        <v>60016</v>
      </c>
      <c r="D78" s="31">
        <v>6050</v>
      </c>
      <c r="E78" s="102" t="s">
        <v>52</v>
      </c>
      <c r="F78" s="102"/>
      <c r="G78" s="103">
        <v>25000</v>
      </c>
      <c r="H78" s="103">
        <v>25000</v>
      </c>
      <c r="I78" s="102"/>
      <c r="J78" s="104"/>
      <c r="K78" s="105"/>
      <c r="L78" s="31" t="s">
        <v>37</v>
      </c>
    </row>
    <row r="79" spans="1:12" ht="28.5" customHeight="1">
      <c r="A79" s="29">
        <v>47</v>
      </c>
      <c r="B79" s="29">
        <v>630</v>
      </c>
      <c r="C79" s="29">
        <v>63095</v>
      </c>
      <c r="D79" s="29">
        <v>6050</v>
      </c>
      <c r="E79" s="36" t="s">
        <v>110</v>
      </c>
      <c r="F79" s="36"/>
      <c r="G79" s="61">
        <v>100000</v>
      </c>
      <c r="H79" s="61">
        <v>100000</v>
      </c>
      <c r="I79" s="36"/>
      <c r="J79" s="76"/>
      <c r="K79" s="76"/>
      <c r="L79" s="29" t="s">
        <v>37</v>
      </c>
    </row>
    <row r="80" spans="1:12" ht="28.5" customHeight="1">
      <c r="A80" s="31">
        <v>48</v>
      </c>
      <c r="B80" s="31">
        <v>750</v>
      </c>
      <c r="C80" s="31">
        <v>75023</v>
      </c>
      <c r="D80" s="31">
        <v>6050</v>
      </c>
      <c r="E80" s="102" t="s">
        <v>128</v>
      </c>
      <c r="F80" s="175"/>
      <c r="G80" s="61">
        <v>400000</v>
      </c>
      <c r="H80" s="61">
        <v>400000</v>
      </c>
      <c r="I80" s="36"/>
      <c r="J80" s="76"/>
      <c r="K80" s="76"/>
      <c r="L80" s="31" t="s">
        <v>37</v>
      </c>
    </row>
    <row r="81" spans="1:12" ht="74.25" customHeight="1">
      <c r="A81" s="29">
        <v>49</v>
      </c>
      <c r="B81" s="29">
        <v>801</v>
      </c>
      <c r="C81" s="41" t="s">
        <v>95</v>
      </c>
      <c r="D81" s="29">
        <v>6050</v>
      </c>
      <c r="E81" s="200" t="s">
        <v>35</v>
      </c>
      <c r="F81" s="198"/>
      <c r="G81" s="56" t="s">
        <v>125</v>
      </c>
      <c r="H81" s="56" t="s">
        <v>125</v>
      </c>
      <c r="I81" s="56"/>
      <c r="J81" s="71"/>
      <c r="K81" s="72"/>
      <c r="L81" s="29" t="s">
        <v>37</v>
      </c>
    </row>
    <row r="82" spans="1:12" ht="28.5" customHeight="1">
      <c r="A82" s="38">
        <v>50</v>
      </c>
      <c r="B82" s="38">
        <v>801</v>
      </c>
      <c r="C82" s="38">
        <v>80101</v>
      </c>
      <c r="D82" s="38">
        <v>6050</v>
      </c>
      <c r="E82" s="88" t="s">
        <v>28</v>
      </c>
      <c r="F82" s="88"/>
      <c r="G82" s="179">
        <v>200000</v>
      </c>
      <c r="H82" s="179">
        <v>200000</v>
      </c>
      <c r="I82" s="125"/>
      <c r="J82" s="89"/>
      <c r="K82" s="194"/>
      <c r="L82" s="176" t="s">
        <v>37</v>
      </c>
    </row>
    <row r="83" spans="1:12" ht="28.5" customHeight="1">
      <c r="A83" s="29">
        <v>51</v>
      </c>
      <c r="B83" s="29">
        <v>801</v>
      </c>
      <c r="C83" s="29">
        <v>80101</v>
      </c>
      <c r="D83" s="29">
        <v>6050</v>
      </c>
      <c r="E83" s="172" t="s">
        <v>43</v>
      </c>
      <c r="F83" s="112"/>
      <c r="G83" s="70">
        <v>130000</v>
      </c>
      <c r="H83" s="70">
        <v>130000</v>
      </c>
      <c r="I83" s="35"/>
      <c r="J83" s="71"/>
      <c r="K83" s="72"/>
      <c r="L83" s="29" t="s">
        <v>37</v>
      </c>
    </row>
    <row r="84" spans="1:12" ht="28.5" customHeight="1">
      <c r="A84" s="29">
        <v>52</v>
      </c>
      <c r="B84" s="29">
        <v>801</v>
      </c>
      <c r="C84" s="29">
        <v>80101</v>
      </c>
      <c r="D84" s="29">
        <v>6050</v>
      </c>
      <c r="E84" s="83" t="s">
        <v>84</v>
      </c>
      <c r="F84" s="83"/>
      <c r="G84" s="70">
        <v>15000</v>
      </c>
      <c r="H84" s="70">
        <v>15000</v>
      </c>
      <c r="I84" s="35"/>
      <c r="J84" s="71"/>
      <c r="K84" s="72"/>
      <c r="L84" s="31" t="s">
        <v>37</v>
      </c>
    </row>
    <row r="85" spans="1:12" ht="28.5" customHeight="1">
      <c r="A85" s="31">
        <v>53</v>
      </c>
      <c r="B85" s="31">
        <v>852</v>
      </c>
      <c r="C85" s="31">
        <v>85295</v>
      </c>
      <c r="D85" s="31">
        <v>6050</v>
      </c>
      <c r="E85" s="77" t="s">
        <v>56</v>
      </c>
      <c r="F85" s="77"/>
      <c r="G85" s="70">
        <v>27500</v>
      </c>
      <c r="H85" s="70">
        <v>27500</v>
      </c>
      <c r="I85" s="35"/>
      <c r="J85" s="71"/>
      <c r="K85" s="72"/>
      <c r="L85" s="31" t="s">
        <v>37</v>
      </c>
    </row>
    <row r="86" spans="1:12" ht="28.5" customHeight="1">
      <c r="A86" s="74">
        <v>54</v>
      </c>
      <c r="B86" s="74">
        <v>900</v>
      </c>
      <c r="C86" s="74">
        <v>90001</v>
      </c>
      <c r="D86" s="74">
        <v>6050</v>
      </c>
      <c r="E86" s="73" t="s">
        <v>23</v>
      </c>
      <c r="F86" s="73"/>
      <c r="G86" s="70">
        <v>1000000</v>
      </c>
      <c r="H86" s="70">
        <v>221500</v>
      </c>
      <c r="I86" s="61" t="s">
        <v>103</v>
      </c>
      <c r="J86" s="147"/>
      <c r="K86" s="147"/>
      <c r="L86" s="75" t="s">
        <v>37</v>
      </c>
    </row>
    <row r="87" spans="1:12" ht="42.75" customHeight="1">
      <c r="A87" s="31">
        <v>55</v>
      </c>
      <c r="B87" s="31">
        <v>900</v>
      </c>
      <c r="C87" s="31">
        <v>90001</v>
      </c>
      <c r="D87" s="31">
        <v>6050</v>
      </c>
      <c r="E87" s="37" t="s">
        <v>85</v>
      </c>
      <c r="F87" s="37"/>
      <c r="G87" s="56">
        <v>300000</v>
      </c>
      <c r="H87" s="56">
        <v>0</v>
      </c>
      <c r="I87" s="56" t="s">
        <v>104</v>
      </c>
      <c r="J87" s="148"/>
      <c r="K87" s="148"/>
      <c r="L87" s="31" t="s">
        <v>37</v>
      </c>
    </row>
    <row r="88" spans="1:12" ht="28.5" customHeight="1">
      <c r="A88" s="235">
        <v>56</v>
      </c>
      <c r="B88" s="235">
        <v>900</v>
      </c>
      <c r="C88" s="235">
        <v>90001</v>
      </c>
      <c r="D88" s="235">
        <v>6050</v>
      </c>
      <c r="E88" s="238" t="s">
        <v>24</v>
      </c>
      <c r="F88" s="198" t="s">
        <v>115</v>
      </c>
      <c r="G88" s="106">
        <v>2372000</v>
      </c>
      <c r="H88" s="106">
        <v>853069.91</v>
      </c>
      <c r="I88" s="103" t="s">
        <v>109</v>
      </c>
      <c r="J88" s="149"/>
      <c r="K88" s="149"/>
      <c r="L88" s="235" t="s">
        <v>37</v>
      </c>
    </row>
    <row r="89" spans="1:12" ht="28.5" customHeight="1">
      <c r="A89" s="236"/>
      <c r="B89" s="236"/>
      <c r="C89" s="236"/>
      <c r="D89" s="236"/>
      <c r="E89" s="239"/>
      <c r="F89" s="198" t="s">
        <v>116</v>
      </c>
      <c r="G89" s="106">
        <v>0</v>
      </c>
      <c r="H89" s="106">
        <v>-167072.91</v>
      </c>
      <c r="I89" s="103">
        <v>167072.91</v>
      </c>
      <c r="J89" s="149"/>
      <c r="K89" s="149"/>
      <c r="L89" s="236"/>
    </row>
    <row r="90" spans="1:12" ht="28.5" customHeight="1">
      <c r="A90" s="237"/>
      <c r="B90" s="237"/>
      <c r="C90" s="237"/>
      <c r="D90" s="237"/>
      <c r="E90" s="240"/>
      <c r="F90" s="219" t="s">
        <v>119</v>
      </c>
      <c r="G90" s="223">
        <v>2372000</v>
      </c>
      <c r="H90" s="223">
        <v>685997</v>
      </c>
      <c r="I90" s="224" t="s">
        <v>143</v>
      </c>
      <c r="J90" s="225"/>
      <c r="K90" s="225"/>
      <c r="L90" s="237"/>
    </row>
    <row r="91" spans="1:12" ht="28.5" customHeight="1">
      <c r="A91" s="31">
        <v>57</v>
      </c>
      <c r="B91" s="31">
        <v>900</v>
      </c>
      <c r="C91" s="31">
        <v>90015</v>
      </c>
      <c r="D91" s="31">
        <v>6050</v>
      </c>
      <c r="E91" s="37" t="s">
        <v>58</v>
      </c>
      <c r="F91" s="37"/>
      <c r="G91" s="97">
        <v>55000</v>
      </c>
      <c r="H91" s="97">
        <v>55000</v>
      </c>
      <c r="I91" s="98"/>
      <c r="J91" s="150"/>
      <c r="K91" s="151"/>
      <c r="L91" s="31" t="s">
        <v>37</v>
      </c>
    </row>
    <row r="92" spans="1:12" ht="28.5" customHeight="1">
      <c r="A92" s="29">
        <v>58</v>
      </c>
      <c r="B92" s="29">
        <v>900</v>
      </c>
      <c r="C92" s="29">
        <v>90015</v>
      </c>
      <c r="D92" s="29">
        <v>6050</v>
      </c>
      <c r="E92" s="34" t="s">
        <v>71</v>
      </c>
      <c r="F92" s="34"/>
      <c r="G92" s="44">
        <v>100000</v>
      </c>
      <c r="H92" s="44">
        <v>100000</v>
      </c>
      <c r="I92" s="52"/>
      <c r="J92" s="152"/>
      <c r="K92" s="153"/>
      <c r="L92" s="59" t="s">
        <v>37</v>
      </c>
    </row>
    <row r="93" spans="1:12" ht="28.5" customHeight="1">
      <c r="A93" s="29">
        <v>59</v>
      </c>
      <c r="B93" s="29">
        <v>900</v>
      </c>
      <c r="C93" s="29">
        <v>90015</v>
      </c>
      <c r="D93" s="29">
        <v>6050</v>
      </c>
      <c r="E93" s="34" t="s">
        <v>65</v>
      </c>
      <c r="F93" s="34"/>
      <c r="G93" s="56">
        <v>85000</v>
      </c>
      <c r="H93" s="56">
        <v>85000</v>
      </c>
      <c r="I93" s="68"/>
      <c r="J93" s="152"/>
      <c r="K93" s="153"/>
      <c r="L93" s="29" t="s">
        <v>37</v>
      </c>
    </row>
    <row r="94" spans="1:12" ht="28.5" customHeight="1">
      <c r="A94" s="78">
        <v>60</v>
      </c>
      <c r="B94" s="78">
        <v>900</v>
      </c>
      <c r="C94" s="78">
        <v>90015</v>
      </c>
      <c r="D94" s="79">
        <v>6050</v>
      </c>
      <c r="E94" s="34" t="s">
        <v>63</v>
      </c>
      <c r="F94" s="34"/>
      <c r="G94" s="56">
        <v>55000</v>
      </c>
      <c r="H94" s="56">
        <v>55000</v>
      </c>
      <c r="I94" s="52"/>
      <c r="J94" s="152"/>
      <c r="K94" s="153"/>
      <c r="L94" s="59" t="s">
        <v>37</v>
      </c>
    </row>
    <row r="95" spans="1:12" ht="28.5" customHeight="1">
      <c r="A95" s="4">
        <v>61</v>
      </c>
      <c r="B95" s="4">
        <v>900</v>
      </c>
      <c r="C95" s="4">
        <v>90015</v>
      </c>
      <c r="D95" s="4">
        <v>6050</v>
      </c>
      <c r="E95" s="66" t="s">
        <v>34</v>
      </c>
      <c r="F95" s="66"/>
      <c r="G95" s="45">
        <v>150000</v>
      </c>
      <c r="H95" s="45">
        <v>150000</v>
      </c>
      <c r="I95" s="67"/>
      <c r="J95" s="154"/>
      <c r="K95" s="155"/>
      <c r="L95" s="55" t="s">
        <v>37</v>
      </c>
    </row>
    <row r="96" spans="1:12" ht="28.5" customHeight="1">
      <c r="A96" s="80">
        <v>62</v>
      </c>
      <c r="B96" s="80">
        <v>900</v>
      </c>
      <c r="C96" s="80">
        <v>90015</v>
      </c>
      <c r="D96" s="80">
        <v>6050</v>
      </c>
      <c r="E96" s="85" t="s">
        <v>39</v>
      </c>
      <c r="F96" s="85"/>
      <c r="G96" s="86">
        <v>55000</v>
      </c>
      <c r="H96" s="86">
        <v>55000</v>
      </c>
      <c r="I96" s="156"/>
      <c r="J96" s="157"/>
      <c r="K96" s="158"/>
      <c r="L96" s="82" t="s">
        <v>37</v>
      </c>
    </row>
    <row r="97" spans="1:12" ht="28.5" customHeight="1">
      <c r="A97" s="4">
        <v>63</v>
      </c>
      <c r="B97" s="4">
        <v>900</v>
      </c>
      <c r="C97" s="4">
        <v>90015</v>
      </c>
      <c r="D97" s="4">
        <v>6050</v>
      </c>
      <c r="E97" s="5" t="s">
        <v>44</v>
      </c>
      <c r="F97" s="5"/>
      <c r="G97" s="11">
        <v>130000</v>
      </c>
      <c r="H97" s="11">
        <v>130000</v>
      </c>
      <c r="I97" s="159"/>
      <c r="J97" s="160"/>
      <c r="K97" s="161"/>
      <c r="L97" s="55" t="s">
        <v>37</v>
      </c>
    </row>
    <row r="98" spans="1:12" ht="28.5" customHeight="1">
      <c r="A98" s="4">
        <v>64</v>
      </c>
      <c r="B98" s="81">
        <v>900</v>
      </c>
      <c r="C98" s="81">
        <v>90015</v>
      </c>
      <c r="D98" s="82">
        <v>6050</v>
      </c>
      <c r="E98" s="5" t="s">
        <v>47</v>
      </c>
      <c r="F98" s="5"/>
      <c r="G98" s="11">
        <v>105000</v>
      </c>
      <c r="H98" s="11">
        <v>105000</v>
      </c>
      <c r="I98" s="159"/>
      <c r="J98" s="160"/>
      <c r="K98" s="161"/>
      <c r="L98" s="31" t="s">
        <v>37</v>
      </c>
    </row>
    <row r="99" spans="1:12" ht="28.5" customHeight="1">
      <c r="A99" s="4">
        <v>65</v>
      </c>
      <c r="B99" s="81">
        <v>900</v>
      </c>
      <c r="C99" s="81">
        <v>90015</v>
      </c>
      <c r="D99" s="82">
        <v>6050</v>
      </c>
      <c r="E99" s="5" t="s">
        <v>69</v>
      </c>
      <c r="F99" s="5"/>
      <c r="G99" s="11">
        <v>135000</v>
      </c>
      <c r="H99" s="11">
        <v>135000</v>
      </c>
      <c r="I99" s="159"/>
      <c r="J99" s="160"/>
      <c r="K99" s="161"/>
      <c r="L99" s="31" t="s">
        <v>37</v>
      </c>
    </row>
    <row r="100" spans="1:12" ht="28.5" customHeight="1">
      <c r="A100" s="29">
        <v>66</v>
      </c>
      <c r="B100" s="99">
        <v>900</v>
      </c>
      <c r="C100" s="29">
        <v>90015</v>
      </c>
      <c r="D100" s="29">
        <v>6050</v>
      </c>
      <c r="E100" s="112" t="s">
        <v>74</v>
      </c>
      <c r="F100" s="112"/>
      <c r="G100" s="35">
        <v>80000</v>
      </c>
      <c r="H100" s="35">
        <v>80000</v>
      </c>
      <c r="I100" s="159"/>
      <c r="J100" s="160"/>
      <c r="K100" s="161"/>
      <c r="L100" s="31" t="s">
        <v>37</v>
      </c>
    </row>
    <row r="101" spans="1:12" ht="28.5" customHeight="1">
      <c r="A101" s="29">
        <v>67</v>
      </c>
      <c r="B101" s="100">
        <v>900</v>
      </c>
      <c r="C101" s="81">
        <v>90015</v>
      </c>
      <c r="D101" s="82">
        <v>6050</v>
      </c>
      <c r="E101" s="5" t="s">
        <v>54</v>
      </c>
      <c r="F101" s="5"/>
      <c r="G101" s="11">
        <v>20000</v>
      </c>
      <c r="H101" s="11">
        <v>20000</v>
      </c>
      <c r="I101" s="159"/>
      <c r="J101" s="160"/>
      <c r="K101" s="161"/>
      <c r="L101" s="31" t="s">
        <v>37</v>
      </c>
    </row>
    <row r="102" spans="1:12" ht="28.5" customHeight="1">
      <c r="A102" s="78">
        <v>68</v>
      </c>
      <c r="B102" s="78">
        <v>900</v>
      </c>
      <c r="C102" s="78">
        <v>90095</v>
      </c>
      <c r="D102" s="78">
        <v>6050</v>
      </c>
      <c r="E102" s="212" t="s">
        <v>27</v>
      </c>
      <c r="F102" s="177"/>
      <c r="G102" s="95">
        <v>1000000</v>
      </c>
      <c r="H102" s="211">
        <v>1000000</v>
      </c>
      <c r="I102" s="96"/>
      <c r="J102" s="160"/>
      <c r="K102" s="161"/>
      <c r="L102" s="55" t="s">
        <v>37</v>
      </c>
    </row>
    <row r="103" spans="1:12" ht="28.5" customHeight="1">
      <c r="A103" s="101"/>
      <c r="B103" s="101"/>
      <c r="C103" s="101"/>
      <c r="D103" s="101"/>
      <c r="E103" s="232"/>
      <c r="F103" s="130"/>
      <c r="G103" s="229"/>
      <c r="H103" s="229"/>
      <c r="I103" s="214"/>
      <c r="J103" s="233"/>
      <c r="K103" s="234"/>
      <c r="L103" s="101"/>
    </row>
    <row r="104" spans="1:12" ht="28.5" customHeight="1">
      <c r="A104" s="9">
        <v>1</v>
      </c>
      <c r="B104" s="9">
        <v>2</v>
      </c>
      <c r="C104" s="9">
        <v>3</v>
      </c>
      <c r="D104" s="9">
        <v>4</v>
      </c>
      <c r="E104" s="9">
        <v>5</v>
      </c>
      <c r="F104" s="9">
        <v>6</v>
      </c>
      <c r="G104" s="9">
        <v>7</v>
      </c>
      <c r="H104" s="9">
        <v>8</v>
      </c>
      <c r="I104" s="9">
        <v>9</v>
      </c>
      <c r="J104" s="9">
        <v>10</v>
      </c>
      <c r="K104" s="4">
        <v>11</v>
      </c>
      <c r="L104" s="4">
        <v>12</v>
      </c>
    </row>
    <row r="105" spans="1:12" ht="28.5" customHeight="1">
      <c r="A105" s="4">
        <v>69</v>
      </c>
      <c r="B105" s="8" t="s">
        <v>14</v>
      </c>
      <c r="C105" s="8" t="s">
        <v>15</v>
      </c>
      <c r="D105" s="4">
        <v>6050</v>
      </c>
      <c r="E105" s="60" t="s">
        <v>31</v>
      </c>
      <c r="F105" s="111"/>
      <c r="G105" s="65">
        <v>50000</v>
      </c>
      <c r="H105" s="63">
        <v>50000</v>
      </c>
      <c r="I105" s="62"/>
      <c r="J105" s="162"/>
      <c r="K105" s="162"/>
      <c r="L105" s="55" t="s">
        <v>37</v>
      </c>
    </row>
    <row r="106" spans="1:12" ht="28.5" customHeight="1">
      <c r="A106" s="29">
        <v>70</v>
      </c>
      <c r="B106" s="39" t="s">
        <v>14</v>
      </c>
      <c r="C106" s="39" t="s">
        <v>15</v>
      </c>
      <c r="D106" s="29">
        <v>6050</v>
      </c>
      <c r="E106" s="34" t="s">
        <v>62</v>
      </c>
      <c r="F106" s="34"/>
      <c r="G106" s="46">
        <v>20000</v>
      </c>
      <c r="H106" s="46">
        <v>20000</v>
      </c>
      <c r="I106" s="163"/>
      <c r="J106" s="163"/>
      <c r="K106" s="163"/>
      <c r="L106" s="31" t="s">
        <v>37</v>
      </c>
    </row>
    <row r="107" spans="1:12" ht="28.5" customHeight="1">
      <c r="A107" s="29">
        <v>71</v>
      </c>
      <c r="B107" s="39" t="s">
        <v>14</v>
      </c>
      <c r="C107" s="39" t="s">
        <v>15</v>
      </c>
      <c r="D107" s="29">
        <v>6050</v>
      </c>
      <c r="E107" s="34" t="s">
        <v>64</v>
      </c>
      <c r="F107" s="34"/>
      <c r="G107" s="46">
        <v>10507.16</v>
      </c>
      <c r="H107" s="46">
        <v>10507.16</v>
      </c>
      <c r="I107" s="163"/>
      <c r="J107" s="163"/>
      <c r="K107" s="163"/>
      <c r="L107" s="31" t="s">
        <v>37</v>
      </c>
    </row>
    <row r="108" spans="1:12" ht="28.5" customHeight="1">
      <c r="A108" s="29">
        <v>72</v>
      </c>
      <c r="B108" s="39" t="s">
        <v>14</v>
      </c>
      <c r="C108" s="39" t="s">
        <v>15</v>
      </c>
      <c r="D108" s="29">
        <v>6050</v>
      </c>
      <c r="E108" s="34" t="s">
        <v>72</v>
      </c>
      <c r="F108" s="34"/>
      <c r="G108" s="30">
        <v>28000</v>
      </c>
      <c r="H108" s="30">
        <v>28000</v>
      </c>
      <c r="I108" s="163"/>
      <c r="J108" s="163"/>
      <c r="K108" s="163"/>
      <c r="L108" s="31" t="s">
        <v>37</v>
      </c>
    </row>
    <row r="109" spans="1:12" ht="28.5" customHeight="1">
      <c r="A109" s="31">
        <v>73</v>
      </c>
      <c r="B109" s="84" t="s">
        <v>14</v>
      </c>
      <c r="C109" s="84" t="s">
        <v>15</v>
      </c>
      <c r="D109" s="31">
        <v>6050</v>
      </c>
      <c r="E109" s="37" t="s">
        <v>86</v>
      </c>
      <c r="F109" s="37"/>
      <c r="G109" s="168">
        <v>28100.51</v>
      </c>
      <c r="H109" s="168">
        <v>28100.51</v>
      </c>
      <c r="I109" s="169"/>
      <c r="J109" s="169"/>
      <c r="K109" s="169"/>
      <c r="L109" s="31" t="s">
        <v>37</v>
      </c>
    </row>
    <row r="110" spans="1:12" ht="28.5" customHeight="1">
      <c r="A110" s="59">
        <v>74</v>
      </c>
      <c r="B110" s="201">
        <v>900</v>
      </c>
      <c r="C110" s="201">
        <v>90095</v>
      </c>
      <c r="D110" s="201">
        <v>6050</v>
      </c>
      <c r="E110" s="202" t="s">
        <v>80</v>
      </c>
      <c r="F110" s="171"/>
      <c r="G110" s="103">
        <f>SUM(G108+G109)</f>
        <v>56100.509999999995</v>
      </c>
      <c r="H110" s="103">
        <f>SUM(H108+H109)</f>
        <v>56100.509999999995</v>
      </c>
      <c r="I110" s="31"/>
      <c r="J110" s="31"/>
      <c r="K110" s="31"/>
      <c r="L110" s="31" t="s">
        <v>37</v>
      </c>
    </row>
    <row r="111" spans="1:12" ht="75" customHeight="1">
      <c r="A111" s="201">
        <v>75</v>
      </c>
      <c r="B111" s="203" t="s">
        <v>75</v>
      </c>
      <c r="C111" s="203" t="s">
        <v>76</v>
      </c>
      <c r="D111" s="205">
        <v>6050</v>
      </c>
      <c r="E111" s="204" t="s">
        <v>59</v>
      </c>
      <c r="F111" s="171"/>
      <c r="G111" s="56" t="s">
        <v>124</v>
      </c>
      <c r="H111" s="56" t="s">
        <v>124</v>
      </c>
      <c r="I111" s="30"/>
      <c r="J111" s="30"/>
      <c r="K111" s="30"/>
      <c r="L111" s="31" t="s">
        <v>37</v>
      </c>
    </row>
    <row r="112" spans="1:13" ht="28.5" customHeight="1">
      <c r="A112" s="271" t="s">
        <v>41</v>
      </c>
      <c r="B112" s="271"/>
      <c r="C112" s="271"/>
      <c r="D112" s="271"/>
      <c r="E112" s="271"/>
      <c r="F112" s="131" t="s">
        <v>115</v>
      </c>
      <c r="G112" s="53">
        <v>14883552.62</v>
      </c>
      <c r="H112" s="53">
        <v>8244022.53</v>
      </c>
      <c r="I112" s="53">
        <v>6338230.09</v>
      </c>
      <c r="J112" s="53">
        <v>301300</v>
      </c>
      <c r="K112" s="53">
        <v>0</v>
      </c>
      <c r="L112" s="267"/>
      <c r="M112" s="26"/>
    </row>
    <row r="113" spans="1:13" ht="28.5" customHeight="1">
      <c r="A113" s="271"/>
      <c r="B113" s="271"/>
      <c r="C113" s="271"/>
      <c r="D113" s="271"/>
      <c r="E113" s="271"/>
      <c r="F113" s="131" t="s">
        <v>116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267"/>
      <c r="M113" s="26"/>
    </row>
    <row r="114" spans="1:13" ht="28.5" customHeight="1">
      <c r="A114" s="271"/>
      <c r="B114" s="271"/>
      <c r="C114" s="271"/>
      <c r="D114" s="271"/>
      <c r="E114" s="271"/>
      <c r="F114" s="131" t="s">
        <v>119</v>
      </c>
      <c r="G114" s="53">
        <f>SUM(G112+G113)</f>
        <v>14883552.62</v>
      </c>
      <c r="H114" s="53">
        <f>SUM(H112+H113)</f>
        <v>8244022.53</v>
      </c>
      <c r="I114" s="53">
        <f>SUM(I112+I113)</f>
        <v>6338230.09</v>
      </c>
      <c r="J114" s="53">
        <f>SUM(J112+J113)</f>
        <v>301300</v>
      </c>
      <c r="K114" s="53">
        <f>SUM(K112+K113)</f>
        <v>0</v>
      </c>
      <c r="L114" s="267"/>
      <c r="M114" s="26"/>
    </row>
    <row r="115" spans="1:12" ht="17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31.5" customHeight="1">
      <c r="A116" s="259" t="s">
        <v>25</v>
      </c>
      <c r="B116" s="259"/>
      <c r="C116" s="259"/>
      <c r="D116" s="259"/>
      <c r="E116" s="259"/>
      <c r="F116" s="122" t="s">
        <v>115</v>
      </c>
      <c r="G116" s="27">
        <f>SUM(G112+G50+G38)</f>
        <v>17915473.55</v>
      </c>
      <c r="H116" s="27">
        <f>SUM(H112+H50+H38)</f>
        <v>11223193.240000002</v>
      </c>
      <c r="I116" s="27">
        <f>SUM(I112+I50+I38)</f>
        <v>6338230.09</v>
      </c>
      <c r="J116" s="27">
        <f>SUM(J112+J50+J38)</f>
        <v>301300</v>
      </c>
      <c r="K116" s="27">
        <f>SUM(K112+K50+K38)</f>
        <v>52750.22</v>
      </c>
      <c r="L116" s="260"/>
    </row>
    <row r="117" spans="1:12" ht="31.5" customHeight="1">
      <c r="A117" s="259"/>
      <c r="B117" s="259"/>
      <c r="C117" s="259"/>
      <c r="D117" s="259"/>
      <c r="E117" s="259"/>
      <c r="F117" s="122" t="s">
        <v>116</v>
      </c>
      <c r="G117" s="27">
        <f>SUM(G113+G39+G51)</f>
        <v>0</v>
      </c>
      <c r="H117" s="27">
        <f>SUM(H113+H39+H51)</f>
        <v>0</v>
      </c>
      <c r="I117" s="27">
        <f>SUM(I113+I39+I51)</f>
        <v>0</v>
      </c>
      <c r="J117" s="27">
        <f>SUM(J113+J39+J51)</f>
        <v>0</v>
      </c>
      <c r="K117" s="27">
        <f>SUM(K113+K39+K51)</f>
        <v>0</v>
      </c>
      <c r="L117" s="261"/>
    </row>
    <row r="118" spans="1:12" ht="31.5" customHeight="1">
      <c r="A118" s="259"/>
      <c r="B118" s="259"/>
      <c r="C118" s="259"/>
      <c r="D118" s="259"/>
      <c r="E118" s="259"/>
      <c r="F118" s="122" t="s">
        <v>117</v>
      </c>
      <c r="G118" s="27">
        <f>SUM(G117+G116)</f>
        <v>17915473.55</v>
      </c>
      <c r="H118" s="27">
        <f>SUM(H117+H116)</f>
        <v>11223193.240000002</v>
      </c>
      <c r="I118" s="27">
        <f>SUM(I117+I116)</f>
        <v>6338230.09</v>
      </c>
      <c r="J118" s="27">
        <f>SUM(J117+J116)</f>
        <v>301300</v>
      </c>
      <c r="K118" s="27">
        <f>SUM(K117+K116)</f>
        <v>52750.22</v>
      </c>
      <c r="L118" s="262"/>
    </row>
    <row r="119" spans="1:12" ht="31.5" customHeight="1">
      <c r="A119" s="120"/>
      <c r="B119" s="120"/>
      <c r="C119" s="120"/>
      <c r="D119" s="120"/>
      <c r="E119" s="120"/>
      <c r="F119" s="120"/>
      <c r="G119" s="121"/>
      <c r="H119" s="121"/>
      <c r="I119" s="121"/>
      <c r="J119" s="121"/>
      <c r="K119" s="121"/>
      <c r="L119" s="120"/>
    </row>
    <row r="120" spans="1:12" ht="21" customHeight="1">
      <c r="A120" s="21"/>
      <c r="B120" s="21"/>
      <c r="C120" s="22" t="s">
        <v>26</v>
      </c>
      <c r="D120" s="21"/>
      <c r="E120" s="21"/>
      <c r="F120" s="21"/>
      <c r="G120" s="23"/>
      <c r="H120" s="23"/>
      <c r="I120" s="23"/>
      <c r="J120" s="23"/>
      <c r="K120" s="23"/>
      <c r="L120" s="21"/>
    </row>
    <row r="121" spans="2:12" s="24" customFormat="1" ht="21" customHeight="1">
      <c r="B121" s="25"/>
      <c r="C121" s="51" t="s">
        <v>40</v>
      </c>
      <c r="L121" s="10"/>
    </row>
    <row r="122" spans="9:11" ht="15">
      <c r="I122" s="107"/>
      <c r="J122" s="28"/>
      <c r="K122" s="28"/>
    </row>
    <row r="123" spans="7:11" ht="15.75">
      <c r="G123" s="28"/>
      <c r="I123" s="108"/>
      <c r="J123" s="54"/>
      <c r="K123" s="23"/>
    </row>
    <row r="124" spans="7:11" ht="15.75">
      <c r="G124" s="28"/>
      <c r="I124" s="108"/>
      <c r="J124" s="54"/>
      <c r="K124" s="23"/>
    </row>
    <row r="125" spans="7:11" ht="15">
      <c r="G125" s="28"/>
      <c r="I125" s="107"/>
      <c r="J125" s="28"/>
      <c r="K125" s="28"/>
    </row>
    <row r="126" spans="7:11" ht="15">
      <c r="G126" s="28"/>
      <c r="I126" s="28"/>
      <c r="J126" s="28"/>
      <c r="K126" s="28"/>
    </row>
  </sheetData>
  <sheetProtection selectLockedCells="1" selectUnlockedCells="1"/>
  <mergeCells count="43">
    <mergeCell ref="A116:E118"/>
    <mergeCell ref="L116:L118"/>
    <mergeCell ref="A38:E40"/>
    <mergeCell ref="L38:L40"/>
    <mergeCell ref="L112:L114"/>
    <mergeCell ref="H8:K8"/>
    <mergeCell ref="A14:E14"/>
    <mergeCell ref="J10:J12"/>
    <mergeCell ref="L8:L12"/>
    <mergeCell ref="A112:E114"/>
    <mergeCell ref="L50:L52"/>
    <mergeCell ref="H10:H12"/>
    <mergeCell ref="K10:K12"/>
    <mergeCell ref="A6:L6"/>
    <mergeCell ref="A8:A12"/>
    <mergeCell ref="B8:B12"/>
    <mergeCell ref="C8:C12"/>
    <mergeCell ref="D8:D12"/>
    <mergeCell ref="A57:A59"/>
    <mergeCell ref="E8:E12"/>
    <mergeCell ref="F8:F12"/>
    <mergeCell ref="H9:K9"/>
    <mergeCell ref="I10:I12"/>
    <mergeCell ref="G8:G12"/>
    <mergeCell ref="A54:E54"/>
    <mergeCell ref="A50:E52"/>
    <mergeCell ref="D62:D64"/>
    <mergeCell ref="L62:L64"/>
    <mergeCell ref="E57:E59"/>
    <mergeCell ref="D57:D59"/>
    <mergeCell ref="C57:C59"/>
    <mergeCell ref="B57:B59"/>
    <mergeCell ref="E62:E64"/>
    <mergeCell ref="L57:L59"/>
    <mergeCell ref="E88:E90"/>
    <mergeCell ref="D88:D90"/>
    <mergeCell ref="C88:C90"/>
    <mergeCell ref="B88:B90"/>
    <mergeCell ref="A88:A90"/>
    <mergeCell ref="L88:L90"/>
    <mergeCell ref="A62:A64"/>
    <mergeCell ref="B62:B64"/>
    <mergeCell ref="C62:C64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2020-05-16T14:38:52Z</cp:lastPrinted>
  <dcterms:created xsi:type="dcterms:W3CDTF">2017-10-12T05:58:02Z</dcterms:created>
  <dcterms:modified xsi:type="dcterms:W3CDTF">2020-05-16T15:02:09Z</dcterms:modified>
  <cp:category/>
  <cp:version/>
  <cp:contentType/>
  <cp:contentStatus/>
</cp:coreProperties>
</file>