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884" firstSheet="6" activeTab="6"/>
  </bookViews>
  <sheets>
    <sheet name="Msze święte 2019" sheetId="1" state="hidden" r:id="rId1"/>
    <sheet name="scenariusz" sheetId="2" state="hidden" r:id="rId2"/>
    <sheet name="dla burmistrza" sheetId="3" state="hidden" r:id="rId3"/>
    <sheet name="2020 CKiCZ przd covid" sheetId="4" state="hidden" r:id="rId4"/>
    <sheet name="2020 OSIR i CKICZ" sheetId="5" state="hidden" r:id="rId5"/>
    <sheet name="Arkusz1" sheetId="6" state="hidden" r:id="rId6"/>
    <sheet name="2023" sheetId="7" r:id="rId7"/>
    <sheet name="2021 Covid" sheetId="8" state="hidden" r:id="rId8"/>
    <sheet name="Msze św. 2023" sheetId="9" r:id="rId9"/>
    <sheet name="2020 1sza wersja" sheetId="10" state="hidden" r:id="rId10"/>
    <sheet name="na stronę 2021" sheetId="11" state="hidden" r:id="rId11"/>
    <sheet name="na stronę 2023 UG" sheetId="12" r:id="rId12"/>
    <sheet name="Arkusz3" sheetId="13" r:id="rId13"/>
    <sheet name="dane do tabeli" sheetId="14" r:id="rId14"/>
    <sheet name="tabela przestawna" sheetId="15" r:id="rId15"/>
    <sheet name="organizowane" sheetId="16" r:id="rId16"/>
    <sheet name="współorganizowane" sheetId="17" r:id="rId17"/>
    <sheet name="wynajem" sheetId="18" r:id="rId18"/>
    <sheet name="udział zespołów" sheetId="19" state="hidden" r:id="rId19"/>
    <sheet name="udział w konkursach" sheetId="20" r:id="rId20"/>
    <sheet name="biblioteka" sheetId="21" r:id="rId21"/>
    <sheet name="zajęcia" sheetId="22" r:id="rId22"/>
    <sheet name="tabelki księgowość" sheetId="23" r:id="rId23"/>
  </sheets>
  <definedNames>
    <definedName name="_xlnm._FilterDatabase" localSheetId="13" hidden="1">'dane do tabeli'!$A$1:$N$125</definedName>
    <definedName name="_xlnm._FilterDatabase" localSheetId="19" hidden="1">'udział w konkursach'!$B$1:$E$9</definedName>
    <definedName name="_xlnm.Print_Area" localSheetId="9">'2020 1sza wersja'!$B$91:$E$95</definedName>
    <definedName name="_xlnm.Print_Area" localSheetId="3">'2020 CKiCZ przd covid'!$A$1:$E$206</definedName>
    <definedName name="_xlnm.Print_Area" localSheetId="4">'2020 OSIR i CKICZ'!$A$1:$C$110</definedName>
    <definedName name="_xlnm.Print_Area" localSheetId="7">'2021 Covid'!$A$145:$E$253</definedName>
    <definedName name="_xlnm.Print_Area" localSheetId="6">'2023'!$A$41:$E$71</definedName>
    <definedName name="_xlnm.Print_Area" localSheetId="2">'dla burmistrza'!$A$1:$D$67</definedName>
    <definedName name="_xlnm.Print_Area" localSheetId="0">'Msze święte 2019'!$A$1:$D$13</definedName>
    <definedName name="_xlnm.Print_Area" localSheetId="10">'na stronę 2021'!$A$1:$D$91</definedName>
    <definedName name="_xlnm.Print_Area" localSheetId="19">'udział w konkursach'!$A$1:$F$9</definedName>
  </definedNames>
  <calcPr fullCalcOnLoad="1"/>
  <pivotCaches>
    <pivotCache cacheId="3" r:id="rId24"/>
  </pivotCaches>
</workbook>
</file>

<file path=xl/sharedStrings.xml><?xml version="1.0" encoding="utf-8"?>
<sst xmlns="http://schemas.openxmlformats.org/spreadsheetml/2006/main" count="5337" uniqueCount="2058">
  <si>
    <t>Data</t>
  </si>
  <si>
    <t>Nazwa wydarzenia</t>
  </si>
  <si>
    <t>Miejsce</t>
  </si>
  <si>
    <t>Komentarz</t>
  </si>
  <si>
    <t xml:space="preserve">Kwota </t>
  </si>
  <si>
    <t>Umowa</t>
  </si>
  <si>
    <t>Status</t>
  </si>
  <si>
    <t>organizator</t>
  </si>
  <si>
    <t>rodzaj</t>
  </si>
  <si>
    <t>Serock</t>
  </si>
  <si>
    <t>Wielka Orkiestra Śwątecznej Pomocy</t>
  </si>
  <si>
    <t>Gmina Serock</t>
  </si>
  <si>
    <t>28.04</t>
  </si>
  <si>
    <t>Tydzień Bibliotek</t>
  </si>
  <si>
    <t>Biblioteka</t>
  </si>
  <si>
    <t>Gminny Dzień Strażaka</t>
  </si>
  <si>
    <t>Sala CKiCz</t>
  </si>
  <si>
    <t>Wola Kiełpińska</t>
  </si>
  <si>
    <t>Dębe</t>
  </si>
  <si>
    <t>Wianki w Wierzbicy</t>
  </si>
  <si>
    <t>Wierzbica</t>
  </si>
  <si>
    <t>Kania Polska</t>
  </si>
  <si>
    <t>01.07</t>
  </si>
  <si>
    <t>„Krzyśki”</t>
  </si>
  <si>
    <t>Nowa Wieś</t>
  </si>
  <si>
    <t>01.08</t>
  </si>
  <si>
    <t>Święto Wojska Polskiego - festyn</t>
  </si>
  <si>
    <t>Zegrze</t>
  </si>
  <si>
    <t>Święto Darów Ziemi</t>
  </si>
  <si>
    <t>Stanisławowo</t>
  </si>
  <si>
    <t>27.10</t>
  </si>
  <si>
    <t>11.11</t>
  </si>
  <si>
    <t>Święto Odzyskania Niepodległości</t>
  </si>
  <si>
    <t>Mikołajki</t>
  </si>
  <si>
    <t>grudzień</t>
  </si>
  <si>
    <t>XXI Spotkanie Wigilijne, Pastorałki</t>
  </si>
  <si>
    <t>Wigilia seniorów i osób samotnych</t>
  </si>
  <si>
    <t>Narodowy Dzień Pamięci „Żołnierzy Wyklętych”</t>
  </si>
  <si>
    <t>Dzień kobiet</t>
  </si>
  <si>
    <t>Gminny konkurs plastyczny - motyw Wielkanocny, wystawa</t>
  </si>
  <si>
    <t>Wojciechowe Świętowanie</t>
  </si>
  <si>
    <t>Skubianka</t>
  </si>
  <si>
    <t>Wianki Kania Nowa</t>
  </si>
  <si>
    <t>Rynek w Serocku</t>
  </si>
  <si>
    <t>Fontanna Muzyki</t>
  </si>
  <si>
    <t>15.07</t>
  </si>
  <si>
    <t>29.07</t>
  </si>
  <si>
    <t>Obchody 74. Rocznicy Powstania Warszawskiego</t>
  </si>
  <si>
    <t>październik</t>
  </si>
  <si>
    <t>listopad</t>
  </si>
  <si>
    <t>Międzynarodowy dzień książki dla dzieci</t>
  </si>
  <si>
    <t>12.08</t>
  </si>
  <si>
    <t>17.06</t>
  </si>
  <si>
    <t xml:space="preserve">Wianki w Serocku </t>
  </si>
  <si>
    <t>23.06</t>
  </si>
  <si>
    <t>09.09</t>
  </si>
  <si>
    <t>gmina Serock</t>
  </si>
  <si>
    <t>PZSP Serock</t>
  </si>
  <si>
    <t>Dni Skubianki</t>
  </si>
  <si>
    <t>Zlot Mercedesów</t>
  </si>
  <si>
    <t>Warsztaty "Barbarki to robota"</t>
  </si>
  <si>
    <t>Skwer litewski</t>
  </si>
  <si>
    <t>08.03</t>
  </si>
  <si>
    <t>Święto Dyni</t>
  </si>
  <si>
    <t>30.06</t>
  </si>
  <si>
    <t>02.06</t>
  </si>
  <si>
    <t>Sala CKiCZ</t>
  </si>
  <si>
    <t>19.01</t>
  </si>
  <si>
    <t>20.01</t>
  </si>
  <si>
    <t>27.01</t>
  </si>
  <si>
    <t>wynajem Sali</t>
  </si>
  <si>
    <t>14.03</t>
  </si>
  <si>
    <t>Exploris</t>
  </si>
  <si>
    <t>Klub Miłośników Poezji</t>
  </si>
  <si>
    <t>07.07</t>
  </si>
  <si>
    <t>20.03</t>
  </si>
  <si>
    <t>Biblioteka Serock</t>
  </si>
  <si>
    <t>12.04</t>
  </si>
  <si>
    <t>Kościół pw NMP w Serocku</t>
  </si>
  <si>
    <t>07.04</t>
  </si>
  <si>
    <t>KAS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</si>
  <si>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</si>
  <si>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</si>
  <si>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</si>
  <si>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</si>
  <si>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</si>
  <si>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</si>
  <si>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</si>
  <si>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</si>
  <si>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</si>
  <si>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</si>
  <si>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</si>
  <si>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</si>
  <si>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28.06</t>
  </si>
  <si>
    <t>28.07</t>
  </si>
  <si>
    <t>Dębe Święto Jabłoni"</t>
  </si>
  <si>
    <t>II wejście - Szanty Stara Kuźnia</t>
  </si>
  <si>
    <t>19.07</t>
  </si>
  <si>
    <t>13.06</t>
  </si>
  <si>
    <t>Jazz " The Warsaw DixieLanders"</t>
  </si>
  <si>
    <t>Koncert pod brzozami</t>
  </si>
  <si>
    <t>18.05</t>
  </si>
  <si>
    <t>31.08</t>
  </si>
  <si>
    <t>27.04</t>
  </si>
  <si>
    <t>01.03</t>
  </si>
  <si>
    <t>09.05</t>
  </si>
  <si>
    <t xml:space="preserve">Zakończenie Lata </t>
  </si>
  <si>
    <t>14.08</t>
  </si>
  <si>
    <t xml:space="preserve">08.06 </t>
  </si>
  <si>
    <t>05.07</t>
  </si>
  <si>
    <t>02.08</t>
  </si>
  <si>
    <t>25.08  18:00</t>
  </si>
  <si>
    <t>13.10</t>
  </si>
  <si>
    <t>03.06</t>
  </si>
  <si>
    <t>Dzień dziecka - Wola Kiełpińska</t>
  </si>
  <si>
    <t>Kwartet "Polonika"</t>
  </si>
  <si>
    <t>18.08</t>
  </si>
  <si>
    <t>23.06   18:00 - 22:00</t>
  </si>
  <si>
    <t>I wejście - Koncert Szantowy Zespołu Stara Kuźnia</t>
  </si>
  <si>
    <t>Zapraszamy lokalnych bardów do współnego śpiewania na plaży</t>
  </si>
  <si>
    <t>09.08</t>
  </si>
  <si>
    <t>Sala  CKiCz</t>
  </si>
  <si>
    <t>Sala  CKiCZ</t>
  </si>
  <si>
    <t xml:space="preserve">18:00 - przywitanie gości, zaproszenie do wspólnego świętowania. </t>
  </si>
  <si>
    <t>18:00 - Święcenie pojazdów</t>
  </si>
  <si>
    <t>18:15 - Rozpoczęcie uroczystości (Irena Buczyńska, Dariusz Stradomski, Renata Mulik)</t>
  </si>
  <si>
    <t>18:30 - Aleja - Nowa Wieś (Alicja i Andrzej Wysoccy)</t>
  </si>
  <si>
    <t>17:00 - Msza święta</t>
  </si>
  <si>
    <t>Ognisko z pieczeniem kiełbasek i ziemniaków</t>
  </si>
  <si>
    <t>Zespół wokalny SMS Skubianka (max. 30 min piosenki)</t>
  </si>
  <si>
    <t>Anna Hamela "Koncert w klimacie Paryża"</t>
  </si>
  <si>
    <t>Koncert Niepodległościowy "Na Chwałę Niepodległej"</t>
  </si>
  <si>
    <t xml:space="preserve"> 19-20:00  animacje dla dzieci, Cyrkowiec Lolo,21:00 kabaret "Polefka", </t>
  </si>
  <si>
    <t>Chór "Cantores Adalberti", p. Aleksander gra na gitarze i akordeonie pieśni powstańcze</t>
  </si>
  <si>
    <t>Plaża w Serocku</t>
  </si>
  <si>
    <t>KALENDARZ WYDARZEŃ KULTURALNYCH - LATO - 2018</t>
  </si>
  <si>
    <t>Warsztaty tworzenia wianków  B. Żaczkiewicz</t>
  </si>
  <si>
    <t>Rodzinny Konkurs Plastyczny "Wianek Nocy Świętojańskiej"</t>
  </si>
  <si>
    <t>Występ podopiecznych CKiCz (In Canto, Kantyczki, Balet, Jazzz, Alexia "Happy", "Królowe Mórz" ok. 30 min)</t>
  </si>
  <si>
    <t>Pokaz tradycyjnej sztuki japońskiego miecza IAIDO - Mirosław Bujko (10 min)</t>
  </si>
  <si>
    <t>Rozstrzygnięcie konkursu "Wianek Nocy Świętojańskiej" (wręczenie nagród i dyplomów)</t>
  </si>
  <si>
    <t>Puszczanie wianków przy akompaniamencie gry na klarnecie i saksofonie (pokaz Paulina Popławska)</t>
  </si>
  <si>
    <t>SMS Skubianka - stoisko</t>
  </si>
  <si>
    <t xml:space="preserve">Muzyka Filmowa "Not big but Band" </t>
  </si>
  <si>
    <t>19:00 - 21:00 - Animatorki, Clown, malowanie twarzy, balony, bańki, wata cukrowa</t>
  </si>
  <si>
    <t>Pianino, światło, nagłośnienie, scena, pomoc</t>
  </si>
  <si>
    <t xml:space="preserve">11:30 - Msza św z udziałem Chóru "Cantores Adalberti" i Chóru Centrum Myśli Jana Pawła II </t>
  </si>
  <si>
    <t>12:30 - Korowód z darami, przemówienia, rozdanie chleba i soli, "Laskowski Band - Orkiestra dęta"</t>
  </si>
  <si>
    <t>13:00 - Koncert - Chór "Cantores Adalberti" oraz Chór Myśli Jana Pawła II (3 - 4 piosenki)</t>
  </si>
  <si>
    <t>impreza plenerowa</t>
  </si>
  <si>
    <t>z płatnym wstępem</t>
  </si>
  <si>
    <t>Ilość uczestników</t>
  </si>
  <si>
    <t>współorganizator</t>
  </si>
  <si>
    <t>centrum</t>
  </si>
  <si>
    <t>rodzaj wydarzenia</t>
  </si>
  <si>
    <t>Okres</t>
  </si>
  <si>
    <t>I półrocze</t>
  </si>
  <si>
    <t>tak</t>
  </si>
  <si>
    <t>warsztaty</t>
  </si>
  <si>
    <t>pokazy teatralne</t>
  </si>
  <si>
    <t>biblioteka</t>
  </si>
  <si>
    <t>imprezy turystyczne i sportowo - rekreacyjne</t>
  </si>
  <si>
    <t>prelekcje, spotkania, wykłady</t>
  </si>
  <si>
    <t>koncerty</t>
  </si>
  <si>
    <t>przeglądy artystyczne</t>
  </si>
  <si>
    <t>inne</t>
  </si>
  <si>
    <t>nie</t>
  </si>
  <si>
    <t xml:space="preserve">data </t>
  </si>
  <si>
    <t>Udział zespołów</t>
  </si>
  <si>
    <t>Suma końcowa</t>
  </si>
  <si>
    <t>konkursy</t>
  </si>
  <si>
    <t>wystawy</t>
  </si>
  <si>
    <t>Suma</t>
  </si>
  <si>
    <t xml:space="preserve">Data </t>
  </si>
  <si>
    <t>Rodzaj wydarzenia</t>
  </si>
  <si>
    <t>Rodzaje</t>
  </si>
  <si>
    <t>Nazwa Zajęć</t>
  </si>
  <si>
    <t>Taniec</t>
  </si>
  <si>
    <t>Balet</t>
  </si>
  <si>
    <t>Ladies Latino</t>
  </si>
  <si>
    <t>Taniec Towarzyski dorośli</t>
  </si>
  <si>
    <t>Taniec Towarzyski gr. I dzieci</t>
  </si>
  <si>
    <t>Taniec Towarzyski gr. kontynuacja</t>
  </si>
  <si>
    <t>Taniec z akrobatyką gr. dzieci</t>
  </si>
  <si>
    <t>Taniec z akrobatyką gr. śr.</t>
  </si>
  <si>
    <t>Taniec z akrobatyką gr. zaaw.</t>
  </si>
  <si>
    <t>Plastyka</t>
  </si>
  <si>
    <t>Plastyka gr. I</t>
  </si>
  <si>
    <t>Plastyka gr. II</t>
  </si>
  <si>
    <t>Plastyka gr. IV</t>
  </si>
  <si>
    <t>Plastyka gr. V</t>
  </si>
  <si>
    <t>Wokal</t>
  </si>
  <si>
    <t>Teatr</t>
  </si>
  <si>
    <t>Gitara</t>
  </si>
  <si>
    <t>Zdrowy kręgosłup</t>
  </si>
  <si>
    <t>Gimnastyka dla seniorów</t>
  </si>
  <si>
    <t>Gimnastyka Seniorzy</t>
  </si>
  <si>
    <t>Fotografia</t>
  </si>
  <si>
    <t>zespół</t>
  </si>
  <si>
    <t>miejsce</t>
  </si>
  <si>
    <t xml:space="preserve">                  NAZWA</t>
  </si>
  <si>
    <t xml:space="preserve">   PLAN</t>
  </si>
  <si>
    <t xml:space="preserve">              WYKONANIE</t>
  </si>
  <si>
    <t xml:space="preserve">   (ZŁ)</t>
  </si>
  <si>
    <t xml:space="preserve">        (ZŁ)</t>
  </si>
  <si>
    <t xml:space="preserve">         (%)</t>
  </si>
  <si>
    <t xml:space="preserve">I Koszty ogółem </t>
  </si>
  <si>
    <t>wynagrodzenia osobowe 11,75 etatu</t>
  </si>
  <si>
    <t>składki na ubezpieczenia społeczne</t>
  </si>
  <si>
    <t>składki na FP i FGŚP</t>
  </si>
  <si>
    <t>wynagrodzenia bezosobowe</t>
  </si>
  <si>
    <t>zakup materiałów  i wyposażenia</t>
  </si>
  <si>
    <t>zakup pomocy nauk dydaktycznych, książek</t>
  </si>
  <si>
    <t>zakup energii</t>
  </si>
  <si>
    <t>zakup usług remontowych</t>
  </si>
  <si>
    <t>zakup usług zdrowotnych</t>
  </si>
  <si>
    <t>zakup usług pozostałych</t>
  </si>
  <si>
    <t>podatek od towarów i usług</t>
  </si>
  <si>
    <t xml:space="preserve">opłaty z tytułu zakupu usług  telekomunikacyjnych </t>
  </si>
  <si>
    <t>podróże służbowe krajowe</t>
  </si>
  <si>
    <t>różne opłaty i składki</t>
  </si>
  <si>
    <t>odpisy na zakładowy fundusz świadczeń socjalnych</t>
  </si>
  <si>
    <t xml:space="preserve">szkolenia pracowników </t>
  </si>
  <si>
    <t xml:space="preserve">podatek od nieruchomości </t>
  </si>
  <si>
    <t>zakupy inwestycyjne</t>
  </si>
  <si>
    <t>Stan środków obrotowych na koniec I półrocza  2018r.</t>
  </si>
  <si>
    <t xml:space="preserve">I Stan środków obrotowych na początku roku      </t>
  </si>
  <si>
    <t>II Przychody ogółem w tym</t>
  </si>
  <si>
    <t>dotacje:</t>
  </si>
  <si>
    <t xml:space="preserve">          dotacja podmiotowa </t>
  </si>
  <si>
    <t xml:space="preserve">przychody z działalności własnej </t>
  </si>
  <si>
    <t>odsetki</t>
  </si>
  <si>
    <t>wpływy z różnych dochodów</t>
  </si>
  <si>
    <t xml:space="preserve">          dotacja celowa</t>
  </si>
  <si>
    <t>pokazy teatralne Suma</t>
  </si>
  <si>
    <t>inne Suma</t>
  </si>
  <si>
    <t>Foto  Kurs</t>
  </si>
  <si>
    <t>(Wiele elementów)</t>
  </si>
  <si>
    <t>08.09</t>
  </si>
  <si>
    <t>05.10</t>
  </si>
  <si>
    <t>8.12</t>
  </si>
  <si>
    <t>KALENDARZ WYDARZEŃ KULTURALNYCH 2019</t>
  </si>
  <si>
    <t>13.01</t>
  </si>
  <si>
    <t>Dzień Babci i Dziadka - Spektakl teatralny dla dzieci i dorosłych -  Bajki z morałem La Fontain</t>
  </si>
  <si>
    <t>23.01</t>
  </si>
  <si>
    <t>Klub Miłośników poezji</t>
  </si>
  <si>
    <t>Wieczór w Teatrze "Żona do adopcji"</t>
  </si>
  <si>
    <t>28.01 - 31.01</t>
  </si>
  <si>
    <t>Zima w mieście</t>
  </si>
  <si>
    <t>01.02 - 08.02</t>
  </si>
  <si>
    <t>20.02</t>
  </si>
  <si>
    <t>Klub Miłośników poezji.</t>
  </si>
  <si>
    <t>Teatr po 40. "Dokądkolwiek"</t>
  </si>
  <si>
    <t xml:space="preserve">42. Konkurs Warszawska Syrenka - Eliminacje Gminne </t>
  </si>
  <si>
    <t>29.03</t>
  </si>
  <si>
    <t>30.03</t>
  </si>
  <si>
    <t>31.03</t>
  </si>
  <si>
    <t>06.04</t>
  </si>
  <si>
    <t>Rodzinne warsztaty robienia palm wielkanocnych</t>
  </si>
  <si>
    <t>Wieczór z Kulturą</t>
  </si>
  <si>
    <t>kwiecień</t>
  </si>
  <si>
    <t xml:space="preserve">79 Rocznica Zbrodni Katyńskiej, Apel Pamięci </t>
  </si>
  <si>
    <t xml:space="preserve">Bieg Wojciechowy / Bieg z książką / Piknik Ekologiczny                        </t>
  </si>
  <si>
    <t xml:space="preserve">Ur. Msza święta z okazji  Święta Patrona Miasta Sereock/Poland Bike </t>
  </si>
  <si>
    <t xml:space="preserve">06 – 13.05 </t>
  </si>
  <si>
    <t>11.05</t>
  </si>
  <si>
    <t>Popołudnie w Izbie</t>
  </si>
  <si>
    <t xml:space="preserve">25.05 </t>
  </si>
  <si>
    <t>Wojciechowe Świętowanie/III Półmaraton Zegrzyński</t>
  </si>
  <si>
    <t>Dzień dziecka - Nowa Wieś + Kania + Cupel</t>
  </si>
  <si>
    <t>Boisko Sokolik</t>
  </si>
  <si>
    <t xml:space="preserve">01.06 </t>
  </si>
  <si>
    <t>Gminny Dzień Dziecka / CKiCz, OPS, OSiR/</t>
  </si>
  <si>
    <t>15.06</t>
  </si>
  <si>
    <t>29.06</t>
  </si>
  <si>
    <t>Wianki Kania Nowa + Cupel</t>
  </si>
  <si>
    <t>21.07</t>
  </si>
  <si>
    <t>27.07</t>
  </si>
  <si>
    <t>Obchody 75. Rocznicy Powstania Warszawskiego</t>
  </si>
  <si>
    <t>11.08</t>
  </si>
  <si>
    <t xml:space="preserve">25.08 </t>
  </si>
  <si>
    <t>Obchody  80. rocznicy wybuchu II Wojny Światowej                                     / Porozumienia sierpniowe</t>
  </si>
  <si>
    <t>06.09</t>
  </si>
  <si>
    <t xml:space="preserve">Narodowe Czytanie </t>
  </si>
  <si>
    <t>wrzesień</t>
  </si>
  <si>
    <t>Wieczór w teatrze</t>
  </si>
  <si>
    <t>28.09</t>
  </si>
  <si>
    <t>II Nadnarwiańskie Spotkania ze Sztuką</t>
  </si>
  <si>
    <t>26.10</t>
  </si>
  <si>
    <t xml:space="preserve">Dzień Seniora </t>
  </si>
  <si>
    <t>03.11</t>
  </si>
  <si>
    <t>Zaduszki Jazzowe</t>
  </si>
  <si>
    <t>7.12</t>
  </si>
  <si>
    <t>Gminy Konkurs Plastyczny „Magia Świąt Bożego Narodzenia”</t>
  </si>
  <si>
    <t>Jasełka i Koncert Pastorałek</t>
  </si>
  <si>
    <t>45 os.</t>
  </si>
  <si>
    <t>30 os.</t>
  </si>
  <si>
    <t>25 os.</t>
  </si>
  <si>
    <t>28.04.2019</t>
  </si>
  <si>
    <t>Dzień</t>
  </si>
  <si>
    <t>godzina</t>
  </si>
  <si>
    <t>01.09.2019</t>
  </si>
  <si>
    <t>01.03.2019</t>
  </si>
  <si>
    <t>12.04.2019</t>
  </si>
  <si>
    <t>Msze święte 2019 rok</t>
  </si>
  <si>
    <t>Parafia</t>
  </si>
  <si>
    <t>15.08.2019</t>
  </si>
  <si>
    <t>Uroczysta msza święta z okazji Święta Wojska Polskiego</t>
  </si>
  <si>
    <t>11.11.2019</t>
  </si>
  <si>
    <t>Uroczysta msza święta z okazji Święta Patrona św Wojciecha</t>
  </si>
  <si>
    <t>Uroczysta msza święta z okazji 80. Rocznicy wybuchu II Wojny Światowej</t>
  </si>
  <si>
    <t>Uroczysta msza święta z okazji obchodów święta Niepodległości</t>
  </si>
  <si>
    <t>Kościół Serock</t>
  </si>
  <si>
    <t>15.08</t>
  </si>
  <si>
    <t>Uroczysta msza święta z okazji Święta Wojska Polskiego 9:00</t>
  </si>
  <si>
    <t>01.09</t>
  </si>
  <si>
    <t xml:space="preserve">Msza święta w intencji Żołnierzy Wyklętych </t>
  </si>
  <si>
    <t>Msza święta w intencji  serockich Katyńczyków</t>
  </si>
  <si>
    <t xml:space="preserve">Uroczysta  Msza święta z okazji  Święta Patrona Miasta Sereock </t>
  </si>
  <si>
    <t>08.06</t>
  </si>
  <si>
    <t xml:space="preserve">22.06   </t>
  </si>
  <si>
    <t>29.09</t>
  </si>
  <si>
    <t>Święto Odzyskania Niepodległości, Apel pamięci</t>
  </si>
  <si>
    <t>01.06</t>
  </si>
  <si>
    <t>Wojciechowy Turniej szachowy</t>
  </si>
  <si>
    <t>Mikołajkowy turniej szachowy</t>
  </si>
  <si>
    <t>XVIII Przegląd Amatorskiej Twórczości Scenicznej</t>
  </si>
  <si>
    <t>09.03</t>
  </si>
  <si>
    <t>Dom Kultury Miastko musical "Królewna śnieżka" lub formacja taneczna</t>
  </si>
  <si>
    <t>nagłośnienie, obsługa</t>
  </si>
  <si>
    <t>13.09</t>
  </si>
  <si>
    <t>mała scena 4x6 ok 18:00</t>
  </si>
  <si>
    <t>01.12</t>
  </si>
  <si>
    <t>Turniej szachowy</t>
  </si>
  <si>
    <t>bilety obce</t>
  </si>
  <si>
    <t>Betina Dubiel, Sebastian Słomiński, Tomasz Kalczyński</t>
  </si>
  <si>
    <t>g.poloczek@gmail.com</t>
  </si>
  <si>
    <t>5000 brutto</t>
  </si>
  <si>
    <t xml:space="preserve">Teatrzyk "Skrzydlaty Odlot" </t>
  </si>
  <si>
    <t>XVIII Przegląd twórczości scenicznej - Teatr 10:00</t>
  </si>
  <si>
    <t>XVIII Przegląd twórczości scenicznej - Estrada 10:00</t>
  </si>
  <si>
    <t>Kabaret Czesuaf</t>
  </si>
  <si>
    <t>K. Daukszewicz w swoim nowym programie satyrycznym. 2 godziny doskonałej zabawy, monologi, anegdoty i piosenki. Artyście towarzyszy pianista M. Grochowski a utwory takie jak " Ballada o wyklętych kredkach" czy " Jeden dzień, jedna noc"  czynią to wydarzenie doskonałym.</t>
  </si>
  <si>
    <t>6500 netto</t>
  </si>
  <si>
    <t>"Grzeczni chłopcy" z potańcówką</t>
  </si>
  <si>
    <t xml:space="preserve">Fontanna Muzyki </t>
  </si>
  <si>
    <t>O!PLA!</t>
  </si>
  <si>
    <t>100. rocznicę szkolenia kadr łączności w Zegrzu.</t>
  </si>
  <si>
    <t xml:space="preserve">orkiestra: Brass Federacja p. Wróbel </t>
  </si>
  <si>
    <t xml:space="preserve">Bieg z książką / Piknik Ekologiczny/Bieg Wojciechowy            </t>
  </si>
  <si>
    <t>"Muzyka wszechświata" Kamil Radzimowski</t>
  </si>
  <si>
    <t xml:space="preserve">"Chopin na jazzowo" Rafał Rokicki </t>
  </si>
  <si>
    <t>Wojciechowe Świętowanie 25.05.2019 r.</t>
  </si>
  <si>
    <t>17:00 - 19:30</t>
  </si>
  <si>
    <t>19:30 - 20:30</t>
  </si>
  <si>
    <t>20:30 - 21:00</t>
  </si>
  <si>
    <t>Konkursy okolicznościowe. Losowanie "Serockich Talentów"</t>
  </si>
  <si>
    <t>Pokaz pirotechniczny</t>
  </si>
  <si>
    <t xml:space="preserve">Wieczór w teatrze </t>
  </si>
  <si>
    <t xml:space="preserve">Wieczór w Teatrze </t>
  </si>
  <si>
    <t>Wieczór w teatrze "Sklep z facetami"</t>
  </si>
  <si>
    <t>28.03</t>
  </si>
  <si>
    <t>Mateusz Klik, Rafał Rokicki, Lucyna Dąbrowska</t>
  </si>
  <si>
    <t>Prezentacje artystyczne grup</t>
  </si>
  <si>
    <t>i zespołów dziecięcych i młodzieżowych z terenu miasta i gminy Serock</t>
  </si>
  <si>
    <r>
      <t xml:space="preserve">Występ </t>
    </r>
    <r>
      <rPr>
        <b/>
        <sz val="11"/>
        <color indexed="8"/>
        <rFont val="Calibri"/>
        <family val="2"/>
      </rPr>
      <t>"Vistula River Band"</t>
    </r>
    <r>
      <rPr>
        <sz val="11"/>
        <color indexed="8"/>
        <rFont val="Calibri"/>
        <family val="2"/>
      </rPr>
      <t xml:space="preserve"> (3 piosenki na scenie)</t>
    </r>
  </si>
  <si>
    <t>Koncert Dr. Rock "HITY TYLKO PO POLSKU"</t>
  </si>
  <si>
    <t>XVIII Przegląd twórczości scenicznej - Instrumenty 10:00</t>
  </si>
  <si>
    <t>Dekoracja grupy Korfball (15 min) OSIR Maciej Goławski</t>
  </si>
  <si>
    <t>Ola Kalczyńska, Radosław Chwieralski, Piotr Garczyński</t>
  </si>
  <si>
    <t>09.06</t>
  </si>
  <si>
    <t>sala widowiskowa</t>
  </si>
  <si>
    <t>sala audio + plastyczna</t>
  </si>
  <si>
    <t>Turniej szachowy 2-gi dzień</t>
  </si>
  <si>
    <t>Turniej szachowy 1-szy dzień</t>
  </si>
  <si>
    <t>Koncert Galowy Laureatów XVIII Przeglądu Amatorskiej Twóczości Scenicznej</t>
  </si>
  <si>
    <t>od 14.00 turniej o 16.00 oficjalne otwarcie,  17-19 bez snu,  21-23  lider dance,</t>
  </si>
  <si>
    <t xml:space="preserve">Stara Kuźnia, Aż po świt </t>
  </si>
  <si>
    <t>18.04</t>
  </si>
  <si>
    <t>Spotkanie harcerzy</t>
  </si>
  <si>
    <t>11.04</t>
  </si>
  <si>
    <t>Wymarsz korowodu pn. "San Serock"  na wzór nowoorleańskiej fiesty prowadzonej przez "Vistula River Band" (patrz: kolorowe stroje, radosna muzyka, pozytywna energia, szalona zabawa)</t>
  </si>
  <si>
    <t>Zbiórka uczestników KOROWODU na stadionie miejskim</t>
  </si>
  <si>
    <r>
      <t xml:space="preserve">Gwiazda wieczoru </t>
    </r>
    <r>
      <rPr>
        <b/>
        <sz val="11"/>
        <rFont val="Calibri"/>
        <family val="2"/>
      </rPr>
      <t>Patrycja Markowska z zespołem (wpłacono pierwszą transzę zaliczki)</t>
    </r>
  </si>
  <si>
    <t>Prezentacje artystyczne grup, zespołów dziecięcych i młodzieżowych z terenu miasta i gminy Serock.</t>
  </si>
  <si>
    <t>Michał Jung "Muzyka Bakorowa"</t>
  </si>
  <si>
    <t xml:space="preserve">Uroczysta Sesja </t>
  </si>
  <si>
    <t>31.05</t>
  </si>
  <si>
    <t>27.06</t>
  </si>
  <si>
    <t>Biiblioteka</t>
  </si>
  <si>
    <t>plus warsztaty kreatywne</t>
  </si>
  <si>
    <t>agencja Autograf</t>
  </si>
  <si>
    <t>Warsztaty kreatywne, prace plastyczne</t>
  </si>
  <si>
    <t>05.11</t>
  </si>
  <si>
    <t>Spotkanie z autorką Justyną Bednarek "Niesamowite przygody dziesięciu skarpetek" - projekt</t>
  </si>
  <si>
    <t>warsztaty kreatywne prowadzone przez Panią Justynę</t>
  </si>
  <si>
    <t>19.09</t>
  </si>
  <si>
    <t>10.10</t>
  </si>
  <si>
    <t>Spotkanie… tworzenie gry planszowej literacko historycznej - projekt</t>
  </si>
  <si>
    <t>wybrana lektura</t>
  </si>
  <si>
    <t>Mateusz, pan Błachnio</t>
  </si>
  <si>
    <t>występ chóru "Cantores Adalberti", akompaniator (Mazurek Serocki", Prząśniczka", Krakowiaczek")</t>
  </si>
  <si>
    <t>23.11</t>
  </si>
  <si>
    <t>Wydarzenie podsumowujące projekt MKIDN</t>
  </si>
  <si>
    <t>wystawa, koncert</t>
  </si>
  <si>
    <t>spotkanie z historią "Myślenie polskością" kl. I - IV</t>
  </si>
  <si>
    <t>kl. V - VIII</t>
  </si>
  <si>
    <t>Wystawa "Polski pejzaż"</t>
  </si>
  <si>
    <t>Ratusz Serock</t>
  </si>
  <si>
    <t>Adam Wyżlic, wystawa od 17.06 - 20.07</t>
  </si>
  <si>
    <t>20.07</t>
  </si>
  <si>
    <t>plener</t>
  </si>
  <si>
    <t>07.06</t>
  </si>
  <si>
    <t>Ratusz Legionowo</t>
  </si>
  <si>
    <t>Koncert grupy Elżbiety Zapendowskiej</t>
  </si>
  <si>
    <t>Warsztaty malarskie w plenerze dla młodzieży i dorosłych</t>
  </si>
  <si>
    <t>II Nadnarwiańskie Spotkania ze Sztuką 18:00 - 22:00</t>
  </si>
  <si>
    <t>Teatr "Kobieta nie jest wojną"</t>
  </si>
  <si>
    <t>Obchody  80. rocznicy wybuchu II Wojny Światowej                                     / Porozumienia sierpniowe, Msza święta 11:00</t>
  </si>
  <si>
    <t>Powitanie uczestników korowodu przez konferensjerów: Przemysława Żejmo i Małgorzatę Czyżycką oraz Burmistrza</t>
  </si>
  <si>
    <t>Koncert harcerski</t>
  </si>
  <si>
    <t xml:space="preserve">12:00 - Kompania Honorowa, poczty sztandarowe, rys historyczny, składanie wiązanek. </t>
  </si>
  <si>
    <t>Serock Rynek</t>
  </si>
  <si>
    <t>Chór "Cantores Adalberti"</t>
  </si>
  <si>
    <t xml:space="preserve">Dzień Działacza Kultury </t>
  </si>
  <si>
    <t>Spotkanie  dla społeczności ( termomodernizacja)</t>
  </si>
  <si>
    <t>brutto</t>
  </si>
  <si>
    <t>22.07</t>
  </si>
  <si>
    <t>23.07</t>
  </si>
  <si>
    <t>24.07</t>
  </si>
  <si>
    <t>Warsztaty Animacji poklatkowej "Kołołek Matołek w Serocku" 1</t>
  </si>
  <si>
    <t>Warsztaty Animacji poklatkowej "Kołołek Matołek w Serocku" 2</t>
  </si>
  <si>
    <t>Warsztaty Animacji poklatkowej "Kołołek Matołek w Serocku" 3</t>
  </si>
  <si>
    <t xml:space="preserve">Warsztaty "Jak nie dać się nabrać na fake newsa" </t>
  </si>
  <si>
    <t>25.07</t>
  </si>
  <si>
    <t>dzieci 6-12</t>
  </si>
  <si>
    <t>13 - 18 lat</t>
  </si>
  <si>
    <t>płaci urząd</t>
  </si>
  <si>
    <t>Spektakl "Kopciuszek w XXI wieków" w reżyserii Joanny Mądry</t>
  </si>
  <si>
    <t>Dmuchaniec NETTO od rana przy CKiCZ</t>
  </si>
  <si>
    <t>CKiCZ</t>
  </si>
  <si>
    <t>12:00 - 16:00</t>
  </si>
  <si>
    <t>OPS</t>
  </si>
  <si>
    <t>Prowadzi Olga Kłyszewicz 797737081 dzieci 6-12 - projekt</t>
  </si>
  <si>
    <t>19:30 Referat Ochrony środowiska</t>
  </si>
  <si>
    <r>
      <rPr>
        <b/>
        <sz val="10"/>
        <rFont val="Calibri"/>
        <family val="2"/>
      </rPr>
      <t>"DWORCOMANIA"</t>
    </r>
    <r>
      <rPr>
        <sz val="10"/>
        <rFont val="Calibri"/>
        <family val="2"/>
      </rPr>
      <t xml:space="preserve"> Teatr Piosenki 18:00</t>
    </r>
  </si>
  <si>
    <t>Spektakl "Kopciuszek w XXI wieków" w reżyserii Joanny Mądry grupa CKiCZ</t>
  </si>
  <si>
    <t>Instrumentaliści</t>
  </si>
  <si>
    <t>„PRZYGODA NIEGRZECZNEJ ŻABKI” z Przedszkola w Zegrzu; reż. Katarzyna Zajączkowska</t>
  </si>
  <si>
    <t xml:space="preserve"> „ZABAWA W ŚPIĄCĄ KRÓLEWNĘ” Grupy Teatralnej „Dzieci za Kurtyną z ZSP w Woli Kiełpińskiej; reż. Ewa Bella-Więcka</t>
  </si>
  <si>
    <t>Teatr Remiza "Alicja w krainie czarów" Anna Kutkowska</t>
  </si>
  <si>
    <t>„SMOK ZE SMOCZEJ JAMY” Grupy Teatralnej Wiewiórki z  Przedszkola im. Hałabały w Serocku; reż. Dorota Wiktorzak</t>
  </si>
  <si>
    <t>Prowadzący  Stanisław Banasiuk (duża scena)</t>
  </si>
  <si>
    <t>Zlot Mercedesów "MERC INTEGRA"</t>
  </si>
  <si>
    <t>Występ "Teatr Piosenki Elżbiety Zapendowskiej"</t>
  </si>
  <si>
    <t>26.07</t>
  </si>
  <si>
    <t>Zajęcia kreatywne w bibliotece</t>
  </si>
  <si>
    <t>Tydzień z kulturą</t>
  </si>
  <si>
    <t>W reżyserii Renaty Dymnej, 18:00</t>
  </si>
  <si>
    <t>"Rola Folklora" - widowisko obrzędowe (promocja) max 45 min</t>
  </si>
  <si>
    <t>w ramach projektu</t>
  </si>
  <si>
    <t>Spotkanie autorskie z ilustatorem książek Danielem de Latoura - projekt</t>
  </si>
  <si>
    <t>15.09</t>
  </si>
  <si>
    <t>Stowaryszenie organowe</t>
  </si>
  <si>
    <t>Koncert muzyki kameralnej dla dzieci</t>
  </si>
  <si>
    <t>współorganizacja, katering CKiCZ 8500 zł</t>
  </si>
  <si>
    <t>Akustik warsaw band</t>
  </si>
  <si>
    <t>Aleksander Kabaciński</t>
  </si>
  <si>
    <t>Prowadzący POMIDOR</t>
  </si>
  <si>
    <t>DJ Ukleja - Mochito</t>
  </si>
  <si>
    <t>Cyrkowiec LOLO</t>
  </si>
  <si>
    <t>Dmuchańce, animacje, malowanie buziek, warkoczyki, bański mydlane, grill, konkursy z nagrodami</t>
  </si>
  <si>
    <t>Dzień dziecka - Nowa Wieś + Kania Polska i Nowa + Cupel 14:00 - 18:00</t>
  </si>
  <si>
    <t>Wystawa "Polski pejzaż" Adam Wyżlic (dowieść sztalugi), fortepian dla zaproszonych gości</t>
  </si>
  <si>
    <t>3-5.06</t>
  </si>
  <si>
    <t>KiNO 3D na parkingu</t>
  </si>
  <si>
    <t>zapłaci za prąd, vouchery</t>
  </si>
  <si>
    <t>3500 netto (2 umowy o dzieło)</t>
  </si>
  <si>
    <t>22.05</t>
  </si>
  <si>
    <t>Konkursy: "Serockie Talenty", Konkursy dla mam</t>
  </si>
  <si>
    <t xml:space="preserve">Prowadzący Grzegorz Ostrowski </t>
  </si>
  <si>
    <t>Julia Szpiglewska "Drzwi do kariery", Natalia Woźniak, "Mięta", Gabrysia Woźniak " O mnie się nie martw" , całe INCANTO "Ach jak przyjemnie"</t>
  </si>
  <si>
    <t>Zespół Essox</t>
  </si>
  <si>
    <t>Stoiska gastronomiczne, grochówka</t>
  </si>
  <si>
    <t>Święto Wojska Polskiego - festyn 18:00</t>
  </si>
  <si>
    <t>piehurów i husarii</t>
  </si>
  <si>
    <t>Prowadzący Pan Pomidor, 18:00 (urząd)</t>
  </si>
  <si>
    <t>Aleksander Kabaciński "Acoustic Warsaw Band"</t>
  </si>
  <si>
    <t>4550 brutto</t>
  </si>
  <si>
    <t xml:space="preserve">"Sokół Orhiestra" </t>
  </si>
  <si>
    <t>26.06</t>
  </si>
  <si>
    <t>Wycieczka do Łodzi - Seniorzy</t>
  </si>
  <si>
    <t>Zespół Lider Dance 21:30</t>
  </si>
  <si>
    <t>Hania wyzeżdża na wczasy</t>
  </si>
  <si>
    <t>21:00 - 24:00</t>
  </si>
  <si>
    <t xml:space="preserve">Pan Genady Ishhakov </t>
  </si>
  <si>
    <t>Święcenie pojazdów</t>
  </si>
  <si>
    <t>Rozpoczęcie uroczystości (Irena Buczyńska, Dariusz Stradomski, Renata Mulik)</t>
  </si>
  <si>
    <t xml:space="preserve">Aleja Przyjaciół - Nowa Wieś (Pn Genady Ishhakov) </t>
  </si>
  <si>
    <t>22.09</t>
  </si>
  <si>
    <t>Koncert Anny Mazurkiewicz "Wenus"</t>
  </si>
  <si>
    <t>Zumba (trwają rozmowy)</t>
  </si>
  <si>
    <t>20:00 - 21:00</t>
  </si>
  <si>
    <t>18:30 - 19:30</t>
  </si>
  <si>
    <t>19:30 - 20:00</t>
  </si>
  <si>
    <t>Sandra śpiewa</t>
  </si>
  <si>
    <t>Animacje dla dzieci - wesołe miasteczko (1 dmuchaniec)</t>
  </si>
  <si>
    <t>płotki, toitoi, scena (KZB), ochrona, prąd, ryczał (nasze)</t>
  </si>
  <si>
    <t>17:00 Godzina "W"</t>
  </si>
  <si>
    <t>17:30 Program słowno - muzyczny grupa seniorów z Pomiechówka - Janina Patocka "Sierpniowa Ballada"</t>
  </si>
  <si>
    <t>17:05 Apel Pamięci, uroczyste złożenie kwiatów</t>
  </si>
  <si>
    <t xml:space="preserve">DJ Sebastian Sikora "Mały" </t>
  </si>
  <si>
    <t>Kinga</t>
  </si>
  <si>
    <t>19:00 - 20:30</t>
  </si>
  <si>
    <t>20:30 - 22:00</t>
  </si>
  <si>
    <t>22:00 - 24:00</t>
  </si>
  <si>
    <t>Ckicz</t>
  </si>
  <si>
    <t>500brutto</t>
  </si>
  <si>
    <t>Porwadzący Stanisław Banasiuk (CKiCZ)</t>
  </si>
  <si>
    <t>8:00 - 15:00</t>
  </si>
  <si>
    <t>Wycieczka "Park szturmówka" (5h) swoje kąpielisko, strzelnica, paintball, pokoje zagadek, gra terenowa, gra laserowa, zabawy sportowe</t>
  </si>
  <si>
    <t>Zwiedzanie Warszawy, Sala Zabaw, kręgle</t>
  </si>
  <si>
    <t>Aguapark Warszawianka (2h)</t>
  </si>
  <si>
    <t>Park linowy Windsor (2h) 6-13 lat</t>
  </si>
  <si>
    <t xml:space="preserve">Wycieczka po powiecie legionowskim - PIK </t>
  </si>
  <si>
    <t>Wycieczka do Warszawskiego ZOO</t>
  </si>
  <si>
    <t>05.08</t>
  </si>
  <si>
    <t>06.08</t>
  </si>
  <si>
    <t>07.08</t>
  </si>
  <si>
    <t>08.08</t>
  </si>
  <si>
    <t>Warsztaty "Jak nie dać się nabrać na fake newsa"  (dzieci 10+)</t>
  </si>
  <si>
    <t>Warsztaty animacyjno - plastyczne "Przygody Koziołka Matołka"</t>
  </si>
  <si>
    <t>Warsztaty taneczne</t>
  </si>
  <si>
    <t>Warsztaty Animacji poklatkowej "Kołołek Matołek w Serocku" cz.2</t>
  </si>
  <si>
    <t>Zajęcia animacyjno - plastyczne "Afryka - przyjaciele Stasia i Nel"</t>
  </si>
  <si>
    <t>Warsztaty Animacji poklatkowej "Kołołek Matołek w Serocku" cz. 3</t>
  </si>
  <si>
    <t>Teatrzyk papierowy z Koziołkiem Matołkiem</t>
  </si>
  <si>
    <t>Wycieczka do Kuligowa, Transport katamaranem</t>
  </si>
  <si>
    <t>22-26.07</t>
  </si>
  <si>
    <t>Zajęcia projektowe w Bibliotece</t>
  </si>
  <si>
    <t>Szkoła</t>
  </si>
  <si>
    <t xml:space="preserve">Fotobudka płaci ( CKiCZ)  600 brutto </t>
  </si>
  <si>
    <t>18:00 - 21:00</t>
  </si>
  <si>
    <t>18:00 - 24:00</t>
  </si>
  <si>
    <t xml:space="preserve">Dmuchańce zjeżdżalnia, animacje </t>
  </si>
  <si>
    <t>18:00 - 20:00</t>
  </si>
  <si>
    <t>Prowadzący ??</t>
  </si>
  <si>
    <t>Zespół Leszcze</t>
  </si>
  <si>
    <t>Wystawa prac Kasi Leszczyńskiej</t>
  </si>
  <si>
    <t>Warsztaty malarskie prowadzi Adam Wyżlic/ sztalugi</t>
  </si>
  <si>
    <t>18:00 - Husaria Cezary Krokwiński na koniach</t>
  </si>
  <si>
    <t>15:30 Spotkanie z mieszkanką Serocka Martą Grzegorczyk "Integracja wspomnień"</t>
  </si>
  <si>
    <t>Półkolonie 22 - 26.07</t>
  </si>
  <si>
    <t>Półkolonie 5-9.08</t>
  </si>
  <si>
    <t xml:space="preserve">Rynek </t>
  </si>
  <si>
    <t>Bajki czyta Magdalena Kowalska, animacje, zabawy z dziećmi (1h)</t>
  </si>
  <si>
    <t>Warsztaty artystyczne - malowanie toreb eko farbą akrylową. PIK zamówi 50 szt. Dla nas i wystawią fakturę.</t>
  </si>
  <si>
    <t>15:00 - 18:00</t>
  </si>
  <si>
    <t>Potrzebny akompaniator, keyboard</t>
  </si>
  <si>
    <t>Stoły jak na wiankach na warsztaty, Namiot 4x6 na brukowym podeście</t>
  </si>
  <si>
    <t>Materiały: kupić brystol duży w różnych kolorach, patyczki i wstążki kolorowe (aby zrobić pałeczki gimnastyczne), husta klanza\</t>
  </si>
  <si>
    <t>Bajkowe Zakończenie Lata  - wędrująca książka (PIK) jeden plakat z logami ośrodkó kultury do okoła, robi PIK.</t>
  </si>
  <si>
    <t>Warsztaty animacji poklatkowej cz. 1</t>
  </si>
  <si>
    <t>Warsztaty animacji poklatkowej cz. 2</t>
  </si>
  <si>
    <t>Warsztaty animacji poklatkowej cz. 3</t>
  </si>
  <si>
    <t>Warsztaty dziennikarskie "Jak nie dać się nabrać na fake newsa"</t>
  </si>
  <si>
    <t>Inez Powierża 10:30 - 11:30 (projekt)</t>
  </si>
  <si>
    <t>Olga Kłyszewicz 13:00 - 14:00 (projekt)</t>
  </si>
  <si>
    <t>seanse filmowe</t>
  </si>
  <si>
    <t>Wieczór w teatrze - Spektakl muzyczny, "A miał być cud"</t>
  </si>
  <si>
    <t>Spotkanie z Mają Komorowską</t>
  </si>
  <si>
    <t xml:space="preserve">Teatr po 40. "Dokądkolwiek" </t>
  </si>
  <si>
    <t>O!PLA! Projekcja filmów</t>
  </si>
  <si>
    <t>O!PLA! - spotkanie z autorem filmu</t>
  </si>
  <si>
    <t xml:space="preserve">Spetkakl Teatr REMIZA </t>
  </si>
  <si>
    <t>Muzyczny wieczór z Kulturą  - Teatr Piosenki Eli Zapendowskiej  "Dworcomania", Grupa teatralna "Oni"</t>
  </si>
  <si>
    <t>Koncert chóru "Cantores Adalberti" - Uroczysta Sesja</t>
  </si>
  <si>
    <t xml:space="preserve">Koncert Wojciecha Bardowskiego - Powiatowe Obchody Roku Moniuszkowskiego </t>
  </si>
  <si>
    <t>Koncert Zespołu "InCanto"</t>
  </si>
  <si>
    <t xml:space="preserve">Dzień dziecka - Wola Kiełpińska </t>
  </si>
  <si>
    <t xml:space="preserve">Dni Skubianki - Prowadzący </t>
  </si>
  <si>
    <t xml:space="preserve">Dni Skubianki - Musical "Królewna śnieżka" </t>
  </si>
  <si>
    <t xml:space="preserve">Dni Skubianki - Koncert Zespół "Lider Dance", "Zespół "Brak snu", Zespół "InCanto" </t>
  </si>
  <si>
    <t xml:space="preserve">Koncert pod brzozami - Wystawa "Polski pejzaż" Adam Wyżlic </t>
  </si>
  <si>
    <t>Pokaz taneczny "Studio Clou" - Wianki</t>
  </si>
  <si>
    <t>Koncert Zespół "Esox", Zespół "InCanto"</t>
  </si>
  <si>
    <t>Pokaz cyrkowy, iluzjonisty - Wianki w Wierzbicy</t>
  </si>
  <si>
    <t>Prowadzący - Wianki Kania Nowa + Cupel</t>
  </si>
  <si>
    <t>Koncert "Stara Kuźnia", "Aż po świt"</t>
  </si>
  <si>
    <t>"Aż po świt" (CKiCZ), Grzegorz Ostrowski, Stara Kuźnia (urząd)</t>
  </si>
  <si>
    <t xml:space="preserve">Bal karnawałowy </t>
  </si>
  <si>
    <t xml:space="preserve">XVIII Przegląd twórczości scenicznej - Teatr </t>
  </si>
  <si>
    <t xml:space="preserve">XVIII Przegląd twórczości scenicznej - Estrada </t>
  </si>
  <si>
    <t xml:space="preserve">XVIII Przegląd twórczości scenicznej - Instrumenty </t>
  </si>
  <si>
    <t>Koncert Chóru "Cantores Adalberti" - Uroczysta  Msza święta, Święto Patrona</t>
  </si>
  <si>
    <t>Dzień strażaka - Gąsiorowo - Dj</t>
  </si>
  <si>
    <t xml:space="preserve">Koncert Grzegorz Poloczek z Zespołem - Gminny Dzień Strażaka </t>
  </si>
  <si>
    <t>Koncert piosenek Anny German</t>
  </si>
  <si>
    <t>Teatrzyk "Awanturka z leśnego podwórka"</t>
  </si>
  <si>
    <t xml:space="preserve">KINO OTWARTE FILM -  "KAMERDYNER" </t>
  </si>
  <si>
    <t>Warsztaty szczudlarskie, tworzenia baniek mydlanych, żonglerskie</t>
  </si>
  <si>
    <t xml:space="preserve">KiNO 3D </t>
  </si>
  <si>
    <t>Koncert Teatr Piosenki "DWORCOMANIA"</t>
  </si>
  <si>
    <t>Fontanna Muzyki "Grzeczni Chłopcy"</t>
  </si>
  <si>
    <t>Korowód  - Wojciechowe Świętowanie</t>
  </si>
  <si>
    <t>Wystawa - Gminny konkurs plastyczny</t>
  </si>
  <si>
    <t>Warsztaty kreatywne  (projekt "Operacja na otwartej książce")</t>
  </si>
  <si>
    <t>Spotkanie z pisarką Margarett Boroughdame  (projekt "Operacja na otwartej książce")</t>
  </si>
  <si>
    <t>Żywa lekcja historii z Martą Gregorczyk  (projekt "Operacja na otwartej książce")</t>
  </si>
  <si>
    <t>Spotkanie z Wiolettą Piasecką autorką  (projekt "Operacja na otwartej książce")</t>
  </si>
  <si>
    <t>Spotkanie literackie, prowadzi pan Zdzisław  (projekt "Operacja na otwartej książce")</t>
  </si>
  <si>
    <t>Warsztaty luksografia na temat omawianej książki  (projekt "Operacja na otwartej książce")</t>
  </si>
  <si>
    <t xml:space="preserve">Spektakl  "Kopciuszek w XXI wieku" </t>
  </si>
  <si>
    <t xml:space="preserve">FOTOBUDKA, Loterie, Prowadzący Pan Pomidor, pokaz taneczny "Alexia", </t>
  </si>
  <si>
    <t>Dzień dziecka - Pokaz cyrkowy</t>
  </si>
  <si>
    <t>Koncert Zespół "InCanto", Teatr Piosenki - WOŚP</t>
  </si>
  <si>
    <t>WOŚP - pokaz taneczny Zespół "Alexia", Balet, Grupa Jazz</t>
  </si>
  <si>
    <t xml:space="preserve">79. Rocznica Zbrodni Katyńskiej, Apel Pamięci </t>
  </si>
  <si>
    <t>Dzień dziecka - Prowadzący, Dj</t>
  </si>
  <si>
    <t>Koncert Chóru "Cantores Adalberti" - Uroczysta Sesja</t>
  </si>
  <si>
    <t>Koncert Chóru "Cantores Adalberti" - Uroczysta  Msza święta</t>
  </si>
  <si>
    <t>Spotkanie Rady Seniorów</t>
  </si>
  <si>
    <t xml:space="preserve">Zebranie seniorów </t>
  </si>
  <si>
    <t>Spotkanie "Sokół"</t>
  </si>
  <si>
    <t xml:space="preserve">Spotkanie z posłem na sejm </t>
  </si>
  <si>
    <t>Koncert instrumentalny, Chór "Cantores Adalberti" - Galowy Laureatów XVIII Przeglądu Amatorskiej Twóczości Scenicznej</t>
  </si>
  <si>
    <t>Koncert pod brzozami - Zespół "InCanto", Koncert pianistyczny</t>
  </si>
  <si>
    <t>Spektakl "Smok ze smoczej jamy", "Przygody niegrzecznej żabki", "Zabawa w śpiąca królewnę", "Alicja w krajnie czarów"</t>
  </si>
  <si>
    <t>Wojciechowe Świętowanie - występy podopiecznych CKiCZ</t>
  </si>
  <si>
    <t>Koncert Patrycja Markowska z Zespołem, "Dr. Rock, Orkiestra "Vistula River Brass Band", Teatr Piosenki Elżbiety Zapendowskiej, Zespół "InCanto", Zespół "Kantyczki"</t>
  </si>
  <si>
    <t>Taniec Towarzyski gr. Zaawansowana</t>
  </si>
  <si>
    <t>Teatr Piosenki Elżbiety Zapendowskiej</t>
  </si>
  <si>
    <t>17.08</t>
  </si>
  <si>
    <t xml:space="preserve">wypożyczenie sprzętu P. Bogusi </t>
  </si>
  <si>
    <t>mikrofon +gośnik</t>
  </si>
  <si>
    <t>24.08</t>
  </si>
  <si>
    <t xml:space="preserve"> "W Żydowskim klimacie"</t>
  </si>
  <si>
    <t>Impreza na Barbarce-</t>
  </si>
  <si>
    <t xml:space="preserve">Bogusława Żaczkiewicz </t>
  </si>
  <si>
    <t>Festiwal Food Trucków</t>
  </si>
  <si>
    <t>Wianki w Wierzbicy - Animator</t>
  </si>
  <si>
    <t>Zespół "Bez snu"</t>
  </si>
  <si>
    <t>20.05</t>
  </si>
  <si>
    <t xml:space="preserve">100. Rocznica urodzin Jana Pawła II </t>
  </si>
  <si>
    <t>3.08</t>
  </si>
  <si>
    <t>4.08</t>
  </si>
  <si>
    <t>5.08</t>
  </si>
  <si>
    <t>6.08</t>
  </si>
  <si>
    <t>7.08</t>
  </si>
  <si>
    <t>Warsztaty Malarskie dla dzieci - projekt</t>
  </si>
  <si>
    <t>Warsztaty rzeźbiarskie - dzieci i młodzież</t>
  </si>
  <si>
    <t>Janusz Dłużniewski</t>
  </si>
  <si>
    <t>12.01</t>
  </si>
  <si>
    <t xml:space="preserve">Dzień Babci i Dziadka </t>
  </si>
  <si>
    <t>Wieczór w Teatrze</t>
  </si>
  <si>
    <t>14.02</t>
  </si>
  <si>
    <t>luty</t>
  </si>
  <si>
    <t>KALENDARZ WYDARZEŃ KULTURALNYCH 2020</t>
  </si>
  <si>
    <t>styczeń</t>
  </si>
  <si>
    <t>Ferie Zimowe</t>
  </si>
  <si>
    <t>gadżety na licytację, obrazy, fotografie, występy dzieci, Zapendowska, dzieci, dorośli, breka dance, taniec</t>
  </si>
  <si>
    <t>koncert dzieci dla dziadków, warsztaty artystyczne</t>
  </si>
  <si>
    <t>26.01</t>
  </si>
  <si>
    <t>Ogłoszenie kunkursu walentynkowego</t>
  </si>
  <si>
    <t>Rizstrzygnięcie konkursu walentynkowego</t>
  </si>
  <si>
    <t>Wystawa prac pokonkursowych</t>
  </si>
  <si>
    <t>23.02</t>
  </si>
  <si>
    <t>Wieczór z kabaretem</t>
  </si>
  <si>
    <t>07.03</t>
  </si>
  <si>
    <t>10 - 21.02</t>
  </si>
  <si>
    <t>Apel,  uroczysta msza święta</t>
  </si>
  <si>
    <t>program słowno - muzyczny, 2 spotkanie z autorem Magdalena Witkiewicz</t>
  </si>
  <si>
    <t>marzec</t>
  </si>
  <si>
    <t xml:space="preserve">43. Konkurs Warszawska Syrenka - Eliminacje Gminne </t>
  </si>
  <si>
    <t>14-15.03</t>
  </si>
  <si>
    <t>27.03</t>
  </si>
  <si>
    <t>Wieczó w teatrze</t>
  </si>
  <si>
    <t>04.04</t>
  </si>
  <si>
    <t>Warsztaty robienia palm wielkanocnych, ozdób</t>
  </si>
  <si>
    <t xml:space="preserve">80 Rocznica Zbrodni Katyńskiej, Apel Pamięci </t>
  </si>
  <si>
    <t>Kompania honorowa, prelekcja, msza</t>
  </si>
  <si>
    <t>25.04</t>
  </si>
  <si>
    <t>24.04</t>
  </si>
  <si>
    <t>26.04</t>
  </si>
  <si>
    <t>Piknik w plenerze na strażnicy, potańcówka + disco polo</t>
  </si>
  <si>
    <t xml:space="preserve">23.05 </t>
  </si>
  <si>
    <t>Uroczysta Sesja , swięto samorządów</t>
  </si>
  <si>
    <t>30.05</t>
  </si>
  <si>
    <t xml:space="preserve">wspólna organizacja </t>
  </si>
  <si>
    <t>20.06</t>
  </si>
  <si>
    <t>Mechanicy Szanty Wianki dłubanki i kwiat paproci, flisacy</t>
  </si>
  <si>
    <t>21.06</t>
  </si>
  <si>
    <t>czerwiec</t>
  </si>
  <si>
    <t>maj</t>
  </si>
  <si>
    <t>Brass Federacja</t>
  </si>
  <si>
    <t xml:space="preserve">23.08 </t>
  </si>
  <si>
    <t>Obchody 76. Rocznicy Powstania Warszawskiego</t>
  </si>
  <si>
    <t>Piknik historyczny z okazji 100. rocznicy Bitwy Warszawskiej</t>
  </si>
  <si>
    <t>17:00 Godzina "W", Apel Pamięci, uroczyste złożenie kwiatów</t>
  </si>
  <si>
    <t>Półkolonie 3-7.08</t>
  </si>
  <si>
    <t>Półkolonie 20 - 24.07</t>
  </si>
  <si>
    <t>Zakończenie lata</t>
  </si>
  <si>
    <t>30.08</t>
  </si>
  <si>
    <t>Święto Wojska Polskiego, msza święta</t>
  </si>
  <si>
    <t>07.09</t>
  </si>
  <si>
    <t>Obchody  81. rocznicy wybuchu II Wojny Światowej                                     / Porozumienia sierpniowe, Msza święta 11:00</t>
  </si>
  <si>
    <t xml:space="preserve">Msza święta, apel, Kompania Honorowa, poczty sztandarowe, rys historyczny, składanie wiązanek. </t>
  </si>
  <si>
    <t>Festiwal sołectw</t>
  </si>
  <si>
    <t>05.09</t>
  </si>
  <si>
    <t>lub 12-13.09</t>
  </si>
  <si>
    <t>27.09</t>
  </si>
  <si>
    <t>III Nadnarwiańskie Spotkania ze Sztuką 18:00 - 22:00</t>
  </si>
  <si>
    <t>Zespół Kasprzycki</t>
  </si>
  <si>
    <t>20.09</t>
  </si>
  <si>
    <t>03.10</t>
  </si>
  <si>
    <t>24.10</t>
  </si>
  <si>
    <t>25.10</t>
  </si>
  <si>
    <t>9:00 msza święta, uroczysty apel</t>
  </si>
  <si>
    <t>5.12</t>
  </si>
  <si>
    <t>20.12</t>
  </si>
  <si>
    <t>19.12</t>
  </si>
  <si>
    <t>Gminny konkurs walentynkowy</t>
  </si>
  <si>
    <t>Narodowy Dzień Pamięci „Żołnierzy Wyklętych”, msza święta</t>
  </si>
  <si>
    <t>Warsztaty robienia palm wielkanocnych</t>
  </si>
  <si>
    <t>20 - 24.07</t>
  </si>
  <si>
    <t>Półkolonie letnie I turnus</t>
  </si>
  <si>
    <t>3 - 7.08</t>
  </si>
  <si>
    <t>Półkolonie letnie II turnus</t>
  </si>
  <si>
    <t>Impreza na Barbarce</t>
  </si>
  <si>
    <t>22.08</t>
  </si>
  <si>
    <t>Gminny konkurs "Motyw Wielkanocny"</t>
  </si>
  <si>
    <t>Uroczysta Sesja, Święto samorządów</t>
  </si>
  <si>
    <t>Dzień kobiet lub 8.03</t>
  </si>
  <si>
    <t>16.03</t>
  </si>
  <si>
    <t>powstanie łąweczka w zegrzynku</t>
  </si>
  <si>
    <t>100. rocznica śmierci Szaniawskiego</t>
  </si>
  <si>
    <t>Dzień dziecka - Nowa Wieś + Kania Polska i Nowa + Cupel</t>
  </si>
  <si>
    <t xml:space="preserve">III Nadnarwiańskie Spotkania ze Sztuką </t>
  </si>
  <si>
    <t>Festiwal muzyczny im. Tadeusz Prejznera - konkurs wokalny</t>
  </si>
  <si>
    <t>Brass Federacja, gwiazda wieczoru Kamil Bednarek</t>
  </si>
  <si>
    <t>grudzień-marzec</t>
  </si>
  <si>
    <t>Halowa Liga Piłki Nożnej/Halowa Liga Piłki Siatkowej ( niedziele godz.15-19)</t>
  </si>
  <si>
    <t>OSIR</t>
  </si>
  <si>
    <t>10-16.02</t>
  </si>
  <si>
    <t>Wyjazd grupy do Dzierżoniowa-zimowisko</t>
  </si>
  <si>
    <t>marzec-czerwiec</t>
  </si>
  <si>
    <t>Runda Wiosenna Piłki Nożnej</t>
  </si>
  <si>
    <t>Wojewódzkie Turnieje Kwalifikacyjne Tenisa Stołowego oraz MIMS</t>
  </si>
  <si>
    <t>Poland Bike Marathon - inauguracja</t>
  </si>
  <si>
    <t>Turniej Tenisa Stołowego- II Memoriał Stanisława Ściechury</t>
  </si>
  <si>
    <t>Wojciechowe świętowanie na sportowo – Turniej siatkówki OPEN</t>
  </si>
  <si>
    <t>17.05</t>
  </si>
  <si>
    <t>Wojciechowe świętowanie na sportowo – Turniej "6" Piłkarskich w Jadwisinie</t>
  </si>
  <si>
    <t>Pobyt grupy z Litwy/Spływ kajakowy</t>
  </si>
  <si>
    <t>18-24.05</t>
  </si>
  <si>
    <t>Triathlon</t>
  </si>
  <si>
    <t>1-7.06</t>
  </si>
  <si>
    <t>Przyjazd grupy z Czech</t>
  </si>
  <si>
    <t>czerwiec-sierpień</t>
  </si>
  <si>
    <t>Letnia Liga Tenisa Ziemnego</t>
  </si>
  <si>
    <t>7.06</t>
  </si>
  <si>
    <t>Pierwszy spływ kajakowy</t>
  </si>
  <si>
    <t>Zakończenie sezonu piłkarskiego 2019/2020</t>
  </si>
  <si>
    <t>Wianki na sportowo</t>
  </si>
  <si>
    <t>OSiR</t>
  </si>
  <si>
    <t>27.06-31.08</t>
  </si>
  <si>
    <t>Sezon Kąpielowy</t>
  </si>
  <si>
    <t>29.06-5.07</t>
  </si>
  <si>
    <t>Pobyt grupy z Dzierżoniowa w OWL Jadwisin/Wyjazd na Litwę</t>
  </si>
  <si>
    <t>Spływ kajakowy</t>
  </si>
  <si>
    <t>OSIr</t>
  </si>
  <si>
    <t>lipiec-sierpień</t>
  </si>
  <si>
    <t>Wakacje na sportowo-Animator na plaży</t>
  </si>
  <si>
    <t>11.07</t>
  </si>
  <si>
    <t>I Turniej Siatkówki Plażowej OPEN</t>
  </si>
  <si>
    <t>12.07</t>
  </si>
  <si>
    <t>Drugi Spływ Kajakowy</t>
  </si>
  <si>
    <t>Turniej "6" piłkarskich Krzyśki – Nowa Wieś</t>
  </si>
  <si>
    <t>sierpień-listopad</t>
  </si>
  <si>
    <t>Jesienna Runda Piłki Nożnej</t>
  </si>
  <si>
    <t>II Turniej Siatkówki Plażowej</t>
  </si>
  <si>
    <t>Tour Bitwy Warszawskiej 1920</t>
  </si>
  <si>
    <t>23.08</t>
  </si>
  <si>
    <t>Trzeci Spływ Kajakowy</t>
  </si>
  <si>
    <t>28-30.08</t>
  </si>
  <si>
    <t>Zakończenie wakacji- Festyn w Jadwisinie</t>
  </si>
  <si>
    <t>12.09</t>
  </si>
  <si>
    <t>XIII Pieszy Rajd Pamięci</t>
  </si>
  <si>
    <t>wrzesień-grudzień</t>
  </si>
  <si>
    <t>XVIII Bieg Niepodległości</t>
  </si>
  <si>
    <t>07.11</t>
  </si>
  <si>
    <t>Turniej Niepodległościowy Tenisa Stołowego</t>
  </si>
  <si>
    <t>08.11</t>
  </si>
  <si>
    <t>Turniej Niepodległościowy Piłki Siatkowej OPEN</t>
  </si>
  <si>
    <t>Mikołajkowy Turniej Szachowy</t>
  </si>
  <si>
    <t>listopad-grudzień</t>
  </si>
  <si>
    <t>Halowa Liga Piłki Nożnej lub Piłki Siatkowej</t>
  </si>
  <si>
    <t>Apel,  uroczysta msza święta. Skierowanie wojskowej asysty honorowej oraz żołnierzy do skąłdania wieńców i wiązanek.</t>
  </si>
  <si>
    <t>Kompania honorowa, prelekcja, msza. Wsparcie organizacyjne i logistyczne: udział kompani ze sztandarem we mszy św.; skierowanie wojskowej asysty honorowej w składzie: kompania honorowa ze sztandarem, (trębacz werblista), apel poległych z salwą honorową; wystawienie stanowisk promocyjnych jednostek wojskowych; pokaz statyczny sprzętu wojskowego; wydzielenia autobusu.</t>
  </si>
  <si>
    <t>17:00 Godzina "W", Apel Pamięci, uroczyste złożenie kwiatów. Skierowanie wojskowej asysty honorowej oraz żołnierzy do składania wieńców i wiązanek.</t>
  </si>
  <si>
    <t xml:space="preserve">Wsparcie finansowe, organizacyjne i ogistyczne; pomoc organizacyjna i merytoryczna; użyczenie namiotów; pokaz statyczny sprzętu wojskowego; wystawa stanowisk promocyjnych jednostek wojskowych; pokaz statyczny dwóch egzemplarzy aparatowni (wozów dowodzenia lub radiostacji mobilnych; pokaz statyczny wozu interwencyjnego Żandarmerii Wojskowej; pokaz statyczny mobilnego sprzętu sperskiego (1 pojazd); pokaz statyczny sprzętu rozminowania (patrol z Nowego Dworu Mazowieckiego); </t>
  </si>
  <si>
    <r>
      <rPr>
        <b/>
        <sz val="10"/>
        <rFont val="Calibri"/>
        <family val="2"/>
      </rPr>
      <t xml:space="preserve">RANO - </t>
    </r>
    <r>
      <rPr>
        <sz val="10"/>
        <rFont val="Calibri"/>
        <family val="2"/>
      </rPr>
      <t>Wsparcie organizacyjne i logistyczne; udział kompani ze sztandarem we mszy św.; skierowanie wojskowej asysty honorowej w skłądzie; kompania honorowa ze sztandarem, apel poległych z salwą honorową; wystawienie stanowisk promocyjnych jednostek wojskowych; pokaz statyczny sprzętu wojskowego; wydzielenie autobusu.</t>
    </r>
  </si>
  <si>
    <t>Uroczystości Gminne  związane z 100. rocznicą Bitwy Warszawskiej 1920 r.</t>
  </si>
  <si>
    <t>Festyn z okazji obchodó Święta Wojska Polskiego</t>
  </si>
  <si>
    <t>Wsparcie finansowe, organizacyjne i logistyczne; pomoc merytoryczna w przygotowaniu programu artystycznego; użyczenie sprzętu technicznego Klub CSŁiI (namioty); wystawa stoisk promocyjnych jednostek wojskowych.</t>
  </si>
  <si>
    <t>Obchody  81. rocznicy wybuchu II Wojny Światowej/ Porozumienia sierpniowe, Msza święta 11:00 (Uroczystości związane z wrześniem 1939 roku agresja Niemiec i ZSRR na Polskę.</t>
  </si>
  <si>
    <t>Msza święta, apel, Kompania Honorowa, poczty sztandarowe, rys historyczny, składanie wiązanek. Wsparcie organizacyjne i logistyczne; udział kompani ze sztandarem we mszy św.; skierowanie wojskowej asysty honorowej w skąłdzie: komania honorowa ze sztandarem, orkiestra wojskowa (trębacz werblista), apel poległych z salwą honorowa; wystawienie stanowisk promocyjnych jednostek wojskowych; pokaz statyczny sprzętu wojskowego; wydzielenia autobusu.</t>
  </si>
  <si>
    <t>9:00 msza święta, uroczysty apel. Wsparcie organizacyjne i logistyczne; udział kompani ze sztandarem we mszy św.; skierowanie wojskowej asysty honorowej w skłądzie: komainia honorowa ze sztandarem, orkiestra wojskowa (trębacz, werblista), apel poległych z salwą honorowa; wystawienie stanowisk promocyjnych jednotek wojskowych; pokaz statyczny sprzętu wojskowego; wydzielenia autobusu.</t>
  </si>
  <si>
    <t>Soyart, koncert tri jazowe</t>
  </si>
  <si>
    <t>VIII Biegi Wojciechowe + IV Mistrzostwa Powiatu Legionowskiego w biegach dzieci i młodzieży</t>
  </si>
  <si>
    <t>Święto Darów Ziemi, Festiwal Sołectw/Turniej Sołectw</t>
  </si>
  <si>
    <t xml:space="preserve">Twins Cities Cup, Pobyt grup piłkarskich w Jadwisinie </t>
  </si>
  <si>
    <t>15.03</t>
  </si>
  <si>
    <t>XXV Spotkanie Wigilijne, Pastorałki</t>
  </si>
  <si>
    <t>18.01</t>
  </si>
  <si>
    <t>Dzień Babci i Dziadka  "Hamlet" Szelków centrum kultury (wieczór)</t>
  </si>
  <si>
    <t>zapraszamy szkoły</t>
  </si>
  <si>
    <t>Koncert Festiwal twórczości T. Prejznera (Anna Osmakowicz oraz Trio Wojciech Gogolewski)</t>
  </si>
  <si>
    <t>Koncert Noworoczny</t>
  </si>
  <si>
    <t>Anna Osmakowicz, 16+, do południa przesłuychania, koncert laureatów o 18:00 zgłoszenia do 5 lutego, patronat, burmisrz, starosta, rdc,  jazz fotum, Muzeum Jazzu, SAWP ,magazyn branżowy. Przygotuje pismo do wysłania dl różnych instytucji. Nagrody 1000, 800, 600 plus odlew statuetka możę Przemysław Składanek dla Laureata.</t>
  </si>
  <si>
    <t>Prelekcja Sławomira Jakubczaka w 50. rocznicę smierci J Szaniwaskiego</t>
  </si>
  <si>
    <t>Barbarki Robota</t>
  </si>
  <si>
    <t>koncert dzieci dla dziadków, warsztaty artystyczne kapcie z filcu</t>
  </si>
  <si>
    <t>Koncert Noworoczny Kasia Moś z zespołem</t>
  </si>
  <si>
    <t>powiat płaci</t>
  </si>
  <si>
    <t>plac CKiCz</t>
  </si>
  <si>
    <t>dmuchańce, bungee, wata cukrowa, teatrzyk, strefa kibica, symulator skoków</t>
  </si>
  <si>
    <t>25.01</t>
  </si>
  <si>
    <t>11.01</t>
  </si>
  <si>
    <t>05.01</t>
  </si>
  <si>
    <t>Hotel Narvil</t>
  </si>
  <si>
    <t>19:00 Hotel Narvil</t>
  </si>
  <si>
    <t>Spektakl  "Hamlet" Szelków centrum kultury (wieczór)</t>
  </si>
  <si>
    <t>Warsztaty 17:00</t>
  </si>
  <si>
    <t>Krzysztof Poniedzielski z Jeleń 17:00</t>
  </si>
  <si>
    <t>Urząd Miasta Serock</t>
  </si>
  <si>
    <t>Koncert instrumentalistów</t>
  </si>
  <si>
    <t>sala CKiCZ</t>
  </si>
  <si>
    <t xml:space="preserve">XIX Przegląd twórczości scenicznej - Teatr </t>
  </si>
  <si>
    <t xml:space="preserve">XIX Przegląd twórczości scenicznej - Estrada </t>
  </si>
  <si>
    <t xml:space="preserve">XIX Przegląd twórczości scenicznej - Instrumenty </t>
  </si>
  <si>
    <t>Spotkanie autorskie Małgorzata Berwit - SP Serock i Jadwisin</t>
  </si>
  <si>
    <t>sala ckicz</t>
  </si>
  <si>
    <t>Sala ckicz</t>
  </si>
  <si>
    <t>ok 10:00</t>
  </si>
  <si>
    <t xml:space="preserve">80. Rocznica Zbrodni Katyńskiej, Apel Pamięci </t>
  </si>
  <si>
    <t>Uczniowie szkół muzycznych Warszawa, 18:00, 661202258 Małgorzata Piszek - koncert fortepianowy w ramach wieczoru z kulturą</t>
  </si>
  <si>
    <t>14.01</t>
  </si>
  <si>
    <t>warsztaty artystyczne z filcu, tworzenia kapci</t>
  </si>
  <si>
    <t xml:space="preserve">sala </t>
  </si>
  <si>
    <t>z PIK 18:00</t>
  </si>
  <si>
    <t>Serock 12:00</t>
  </si>
  <si>
    <t>Kompania honorowa, prelekcja w Izbie - Mirosław Pakuła, msza św. 18:00 w intencji Katyńczyków.</t>
  </si>
  <si>
    <t>Triatlon z firmą Tri strefa SIS</t>
  </si>
  <si>
    <t>Gminny Dzień Dziecka / CKiCz, OPS, SIS/</t>
  </si>
  <si>
    <t>28 - 30.08</t>
  </si>
  <si>
    <t>Twin City CUP</t>
  </si>
  <si>
    <t>Festyn z okazji obchodów Święta Wojska Polskiego</t>
  </si>
  <si>
    <t>serock</t>
  </si>
  <si>
    <r>
      <rPr>
        <b/>
        <sz val="10"/>
        <rFont val="Calibri"/>
        <family val="2"/>
      </rPr>
      <t>Warsztaty rzeźbiarskie w</t>
    </r>
    <r>
      <rPr>
        <sz val="10"/>
        <rFont val="Calibri"/>
        <family val="2"/>
      </rPr>
      <t xml:space="preserve"> ramach projektu LGD "Pracownia Sztuk Wszelkich"</t>
    </r>
  </si>
  <si>
    <r>
      <rPr>
        <b/>
        <sz val="10"/>
        <rFont val="Calibri"/>
        <family val="2"/>
      </rPr>
      <t>Warsztaty malarskie</t>
    </r>
    <r>
      <rPr>
        <sz val="10"/>
        <rFont val="Calibri"/>
        <family val="2"/>
      </rPr>
      <t xml:space="preserve"> w ramach projektu LGD "Pracownia Sztuk Wszelkich"</t>
    </r>
  </si>
  <si>
    <r>
      <rPr>
        <b/>
        <sz val="10"/>
        <rFont val="Calibri"/>
        <family val="2"/>
      </rPr>
      <t>Warsztaty ceramiczne</t>
    </r>
    <r>
      <rPr>
        <sz val="10"/>
        <rFont val="Calibri"/>
        <family val="2"/>
      </rPr>
      <t xml:space="preserve"> w ramach projektu LGD "Pracownia Sztuk Wszelkich"</t>
    </r>
  </si>
  <si>
    <t>9 - 10.05</t>
  </si>
  <si>
    <r>
      <rPr>
        <b/>
        <sz val="10"/>
        <rFont val="Calibri"/>
        <family val="2"/>
      </rPr>
      <t>Warsztaty witrażu w</t>
    </r>
    <r>
      <rPr>
        <sz val="10"/>
        <rFont val="Calibri"/>
        <family val="2"/>
      </rPr>
      <t xml:space="preserve"> ramach projektu LGD "Pracownia Sztuk Wszelkich"</t>
    </r>
  </si>
  <si>
    <t>6-7.06</t>
  </si>
  <si>
    <r>
      <rPr>
        <b/>
        <sz val="10"/>
        <rFont val="Calibri"/>
        <family val="2"/>
      </rPr>
      <t>Warsztaty tworzenia biżuterii  w</t>
    </r>
    <r>
      <rPr>
        <sz val="10"/>
        <rFont val="Calibri"/>
        <family val="2"/>
      </rPr>
      <t xml:space="preserve"> ramach projektu LGD "Pracownia Sztuk Wszelkich"</t>
    </r>
  </si>
  <si>
    <t>Dorośli, seniorzy. 2 dni po 8 godzin (10 - 15 os.)</t>
  </si>
  <si>
    <t>18 - 19.07</t>
  </si>
  <si>
    <r>
      <rPr>
        <b/>
        <sz val="10"/>
        <rFont val="Calibri"/>
        <family val="2"/>
      </rPr>
      <t>Warsztaty wikliniarskie w</t>
    </r>
    <r>
      <rPr>
        <sz val="10"/>
        <rFont val="Calibri"/>
        <family val="2"/>
      </rPr>
      <t xml:space="preserve"> ramach projektu LGD "Pracownia Sztuk Wszelkich"</t>
    </r>
  </si>
  <si>
    <t>Dzieci 7-15 lat, 5 dni po 6 godzin (12 osób)</t>
  </si>
  <si>
    <t>Dzieci 7-15 lat, 5 dni po 4 godziny (20 osób)</t>
  </si>
  <si>
    <t>Dorośli, 3 dni po 4 godziny (20 osób)</t>
  </si>
  <si>
    <t xml:space="preserve">Kobiety w każdym wieku. 2 dni po 7 godzin (13 os.) </t>
  </si>
  <si>
    <t>Dorośli, seniorzy, 2 dni po 8 godzin (20 osób)</t>
  </si>
  <si>
    <t>Ekologiczny tydzień - Wiosenna akcja sprzątania akcji od 19.04 do 25.04</t>
  </si>
  <si>
    <t>skoki spadochronowe - aeroklub</t>
  </si>
  <si>
    <t>płetwonurkowie, wopr, senirzy, catfit, aeroklub, kinga… straż pożarna, harcerze. Dzień EKO Narew River</t>
  </si>
  <si>
    <t>ten kto się włączy dostanie Medal ładny, Monia Plakat, Wody Polskie sponsor</t>
  </si>
  <si>
    <t xml:space="preserve">Będą szyte siatkowe worki firma kobak, </t>
  </si>
  <si>
    <t xml:space="preserve">My kontakt ze strażą, harcerze, też jachranka, cupel, zegrze, </t>
  </si>
  <si>
    <t>Uroczysta Sesja 11:00 (2h) poświęcona 30 samorządu</t>
  </si>
  <si>
    <t>Narvil</t>
  </si>
  <si>
    <t>20 - 21.05</t>
  </si>
  <si>
    <t>Konferencja z okazji 30 - lecia samorządu</t>
  </si>
  <si>
    <t xml:space="preserve">Koncert wielkopostny </t>
  </si>
  <si>
    <t>Występy artystyczne dzieci z CKiCZ</t>
  </si>
  <si>
    <t>prace przygotowawcze na terenie plaży miejskiej</t>
  </si>
  <si>
    <t>- animacje rodzinne warsztaty wiankowe – wicie wianków, konkurs, szukanie kwiatu paproci.</t>
  </si>
  <si>
    <t>19.00 – 19.30</t>
  </si>
  <si>
    <t>Koncert kapeli flisackiej i chóru</t>
  </si>
  <si>
    <t>19.30 – 20.00</t>
  </si>
  <si>
    <t>Pokaz tańca i ognia  ( zabawa i żonglerka ogniem)</t>
  </si>
  <si>
    <t>20.00 – 21.00</t>
  </si>
  <si>
    <t>rozstrzygnięcie konkursu i puszczanie wianków na wodzie</t>
  </si>
  <si>
    <t>21.00 – 21.15</t>
  </si>
  <si>
    <t>21.15 – 22.00</t>
  </si>
  <si>
    <t>Koncert Mechanicy Szant</t>
  </si>
  <si>
    <t xml:space="preserve">warsztaty dla uczestników imprezy (dzieci, młodzież, osoby dorosłe) 
- obróbka drzewa tradycyjnymi metodami
- powroźnictwo 
- szkutnictwo 
- gry i zabawy flisackie 
- rzeźbiarskie w drewnie
- zielarskie (rozpoznawanie ziół, parzenie naparów ziołowych, przygotowywanie naturalnych kosmetyków)
</t>
  </si>
  <si>
    <t>16:00 - 20:00</t>
  </si>
  <si>
    <t xml:space="preserve">stoisko z tradycyjnymi potrawami flisackimi (przysmaki, napoje do 300 osób </t>
  </si>
  <si>
    <t xml:space="preserve">Przejażdżki łodzią </t>
  </si>
  <si>
    <t>14:00 - 19:00</t>
  </si>
  <si>
    <t>Wystep Chóru Cantroes Adalberti z okazji 5 - cio lecie założenia chóru</t>
  </si>
  <si>
    <t>Wystawa prac warsztatowych: rzeźby na zewnątrz, malarskie, biżuteria, witraże, ceramika w Sali</t>
  </si>
  <si>
    <t>Zespół LEMON</t>
  </si>
  <si>
    <t>Pokaz laserowy personalizowany na potrzeby 30 - lecia istnienia samorządu</t>
  </si>
  <si>
    <t>Prezentacje artystyczne grup i zespołów dziecięcych i młodzieżowych z terenu miasta i gminy Serock.</t>
  </si>
  <si>
    <t>Usługa gastronomiczna 120 - 150 os.</t>
  </si>
  <si>
    <t>Zabezpieczenie medyczne</t>
  </si>
  <si>
    <t>Ochrona</t>
  </si>
  <si>
    <t>Toalety przenośne 8 szt. W tym 2 dla niepełnosprawnych</t>
  </si>
  <si>
    <t>Usuwanie nieczystości- kontener, 20 pojemników, sprzątanie na bierząco</t>
  </si>
  <si>
    <t>Ustawienie sceny, nagłośnienie, oświetlenie</t>
  </si>
  <si>
    <t>Bramki ochronne sceny i stoisk konkursowych</t>
  </si>
  <si>
    <t>Ustawienie 2 namiotów 2x6 na potrzeby LGD</t>
  </si>
  <si>
    <t>Organizacja i prowadzenie konkurencji sprawnościowej</t>
  </si>
  <si>
    <t>Zabezpieczenie niezbędnej liczby stołów, krzeseł i ławek</t>
  </si>
  <si>
    <t>Zabezpieczenie w prąd i dostęp do wody pitnej</t>
  </si>
  <si>
    <t>SIS</t>
  </si>
  <si>
    <t>KZB</t>
  </si>
  <si>
    <t>powiat płaci 35000, przygotuje porozumienie z MIG Serock</t>
  </si>
  <si>
    <t xml:space="preserve">Prowadzący był Grzegorz Ostrowski </t>
  </si>
  <si>
    <t>Zespół</t>
  </si>
  <si>
    <t xml:space="preserve">DJ </t>
  </si>
  <si>
    <t>Parada np. Orkiestra</t>
  </si>
  <si>
    <t>8:00 - 12:00</t>
  </si>
  <si>
    <t xml:space="preserve">Warsztaty z Niedźwiedziem (z siana)  Andrzej Wrzecionko - wstępna rezerwacja </t>
  </si>
  <si>
    <t>300 netto</t>
  </si>
  <si>
    <t>300 netto umowa dzieło lub zlecenie</t>
  </si>
  <si>
    <t xml:space="preserve">Teatr Tup Tup "Krasnoludek u Kupca" (5 +) </t>
  </si>
  <si>
    <t>Warsztaty taneczne Break Dance I gr.</t>
  </si>
  <si>
    <t>Warsztaty taneczne Break Dance II gr.</t>
  </si>
  <si>
    <t>Spotkanie z weterynarzem</t>
  </si>
  <si>
    <t>Warsztaty plastyczne  - dekoracje walentynkowe</t>
  </si>
  <si>
    <t>Bal karnawałowy - gr. I</t>
  </si>
  <si>
    <t>Bal karnawałowy - gr. II</t>
  </si>
  <si>
    <t>Teatr Urwis "Pinokio" (5 +)</t>
  </si>
  <si>
    <t>Warsztaty taneczne Latino</t>
  </si>
  <si>
    <t>Spotkanie z bajarkami + warsztaty plastyczne (PIK)</t>
  </si>
  <si>
    <t>O!PLA Festiwal animacji filmowej "Teraz dzieci mają głos!"</t>
  </si>
  <si>
    <t>10.02  pon.</t>
  </si>
  <si>
    <t>11.02 wt.</t>
  </si>
  <si>
    <t>12.02 śr.</t>
  </si>
  <si>
    <t>13.02 czw.</t>
  </si>
  <si>
    <t>14.02 pt.</t>
  </si>
  <si>
    <t>17.02 pon.</t>
  </si>
  <si>
    <t>18.02 wt.</t>
  </si>
  <si>
    <t>19.02 śr.</t>
  </si>
  <si>
    <t>20.02 czw.</t>
  </si>
  <si>
    <t>21.02 pt.</t>
  </si>
  <si>
    <t>11:30 - 12:30</t>
  </si>
  <si>
    <t>12:30 - 12:30</t>
  </si>
  <si>
    <t>9:00 - 10:00</t>
  </si>
  <si>
    <t>10:00 - 14:00</t>
  </si>
  <si>
    <t>09:00 - 10:00</t>
  </si>
  <si>
    <t>10:00 - 11:00</t>
  </si>
  <si>
    <t>9:30 - 14:00</t>
  </si>
  <si>
    <t>10:00 - 12:00</t>
  </si>
  <si>
    <t>9:00 - 13:00</t>
  </si>
  <si>
    <t>14:00 - 16:00</t>
  </si>
  <si>
    <t>Konkurs walentynkowy - zajęcia plastyczne</t>
  </si>
  <si>
    <t>Biżuteria dla małej damy – zabawa z makaronem</t>
  </si>
  <si>
    <t>13:30 - 15:00</t>
  </si>
  <si>
    <t>Zajęcia z kodowania</t>
  </si>
  <si>
    <t>Zimowy krajobraz w literaturze - zajęcia plastyczne</t>
  </si>
  <si>
    <t>Magiczny świat bajek – układanie puzzli, rozwiązywanie krzyżówek i rebusów</t>
  </si>
  <si>
    <t>gry planszowe</t>
  </si>
  <si>
    <t>Pudełkowe stwory – oryginalne postacie z kolorowych pudełek, bibuły i kartonu – zajęcia plastyczne</t>
  </si>
  <si>
    <t>Ferie Zimowe 10 - 21.02.2020 r.</t>
  </si>
  <si>
    <r>
      <t xml:space="preserve">Warsztaty artystyczne, rękodzieła - malowanie worków ekologicznych </t>
    </r>
    <r>
      <rPr>
        <b/>
        <sz val="10"/>
        <color indexed="8"/>
        <rFont val="Calibri"/>
        <family val="2"/>
      </rPr>
      <t>(5zł) I gr.</t>
    </r>
  </si>
  <si>
    <r>
      <t xml:space="preserve">Warsztaty artystyczne, rękodzieła - malowanie worków ekologicznych </t>
    </r>
    <r>
      <rPr>
        <b/>
        <sz val="10"/>
        <color indexed="8"/>
        <rFont val="Calibri"/>
        <family val="2"/>
      </rPr>
      <t>(5zł) II gr.</t>
    </r>
  </si>
  <si>
    <t>170 os.</t>
  </si>
  <si>
    <t xml:space="preserve">45 os. </t>
  </si>
  <si>
    <t>50 os.</t>
  </si>
  <si>
    <t>100 os.</t>
  </si>
  <si>
    <t>70 os,</t>
  </si>
  <si>
    <t>70 os.</t>
  </si>
  <si>
    <t>50 os</t>
  </si>
  <si>
    <r>
      <t xml:space="preserve">Film animowany/familijny </t>
    </r>
    <r>
      <rPr>
        <b/>
        <sz val="10"/>
        <color indexed="8"/>
        <rFont val="Calibri"/>
        <family val="2"/>
      </rPr>
      <t>"Toy Story 4"</t>
    </r>
  </si>
  <si>
    <r>
      <t xml:space="preserve">Film animowany/familijny </t>
    </r>
    <r>
      <rPr>
        <b/>
        <sz val="10"/>
        <color indexed="8"/>
        <rFont val="Calibri"/>
        <family val="2"/>
      </rPr>
      <t>"Chłopiec z burzy"</t>
    </r>
  </si>
  <si>
    <t xml:space="preserve">Jesień w poezji </t>
  </si>
  <si>
    <t>Romuald Karaś</t>
  </si>
  <si>
    <t>Warsztaty zdrowego żywienia</t>
  </si>
  <si>
    <t>13.03</t>
  </si>
  <si>
    <t>11:00, śpiewa Chór Cantores Adalberti</t>
  </si>
  <si>
    <r>
      <rPr>
        <b/>
        <sz val="10"/>
        <color indexed="8"/>
        <rFont val="Calibri"/>
        <family val="2"/>
      </rPr>
      <t xml:space="preserve">Wyjazd do Warszawy - Papugarnia </t>
    </r>
    <r>
      <rPr>
        <sz val="10"/>
        <color indexed="8"/>
        <rFont val="Calibri"/>
        <family val="2"/>
      </rPr>
      <t>(bilet wstępu 30</t>
    </r>
    <r>
      <rPr>
        <b/>
        <sz val="10"/>
        <color indexed="8"/>
        <rFont val="Calibri"/>
        <family val="2"/>
      </rPr>
      <t>zł/os</t>
    </r>
    <r>
      <rPr>
        <sz val="10"/>
        <color indexed="8"/>
        <rFont val="Calibri"/>
        <family val="2"/>
      </rPr>
      <t xml:space="preserve">.) 1h </t>
    </r>
  </si>
  <si>
    <r>
      <rPr>
        <b/>
        <sz val="10"/>
        <color indexed="8"/>
        <rFont val="Calibri"/>
        <family val="2"/>
      </rPr>
      <t xml:space="preserve">Centrum Nauki Kopernik </t>
    </r>
    <r>
      <rPr>
        <sz val="10"/>
        <color indexed="8"/>
        <rFont val="Calibri"/>
        <family val="2"/>
      </rPr>
      <t xml:space="preserve"> 3</t>
    </r>
    <r>
      <rPr>
        <b/>
        <sz val="10"/>
        <color indexed="8"/>
        <rFont val="Calibri"/>
        <family val="2"/>
      </rPr>
      <t>0zł/os. Wejście już przed 11:00</t>
    </r>
  </si>
  <si>
    <r>
      <rPr>
        <b/>
        <sz val="10"/>
        <color indexed="8"/>
        <rFont val="Calibri"/>
        <family val="2"/>
      </rPr>
      <t>11:00 Wyjazd  do Warszawy - Manufaktura cukierków</t>
    </r>
    <r>
      <rPr>
        <sz val="10"/>
        <color indexed="8"/>
        <rFont val="Calibri"/>
        <family val="2"/>
      </rPr>
      <t xml:space="preserve"> (bilet wstępu 3</t>
    </r>
    <r>
      <rPr>
        <b/>
        <sz val="10"/>
        <color indexed="8"/>
        <rFont val="Calibri"/>
        <family val="2"/>
      </rPr>
      <t>0zł/os.</t>
    </r>
    <r>
      <rPr>
        <sz val="10"/>
        <color indexed="8"/>
        <rFont val="Calibri"/>
        <family val="2"/>
      </rPr>
      <t>) 1h  + Muzeum historyczne w Legionowie</t>
    </r>
  </si>
  <si>
    <t>Przygoda z bajką  –  wspólne czytanie i kolorowanie</t>
  </si>
  <si>
    <t>Apel,  uroczysta msza święta. Skierowanie wojskowej asysty honorowej oraz żołnierzy do skąłdania wieńców i wiązanek, msza w intencji 11:00. Chór "Cantores Adalberti"</t>
  </si>
  <si>
    <t>Kościół w Serocku, Chór "Cantores Adalberti"</t>
  </si>
  <si>
    <t>Chór "Cantores Adalberti" + Myśli JPII</t>
  </si>
  <si>
    <t>Dzień Działacza Kultury, Chór "Cantores Adalberti"</t>
  </si>
  <si>
    <t>19 - 25.04</t>
  </si>
  <si>
    <t>06.03</t>
  </si>
  <si>
    <t>17:00 - nasi instrumentaliści, wystep Joasi Jasnowskiej  córka stroiciela</t>
  </si>
  <si>
    <t xml:space="preserve">10 - 11:00 Sp Serock, 12:00 - Sp Jadwisin, max 60 os. Przyjdą kl. III </t>
  </si>
  <si>
    <t xml:space="preserve">Koncert Essox, ognisko, wiosenny koncert, rozdanie medali (zakup sponsora), Finał na plaży, ten kto się zdeklaruje </t>
  </si>
  <si>
    <t>Koncert Julian Mere w piosenkach Kaczmarskiego? Prezentacja książki</t>
  </si>
  <si>
    <t>Nie było Anny Kutkowskiej</t>
  </si>
  <si>
    <t>29.01</t>
  </si>
  <si>
    <t>w wykonaniu grupy starszaków (seniorów) w reżyserii A. Kutkowskiej</t>
  </si>
  <si>
    <t>Spetkakl "Ptasie Radio" 18:00 + gr. Seniorów "Babie Lato" SAS</t>
  </si>
  <si>
    <t>Prezentacja Ksiażki o Witlodzie Zglenickim  godz. 18:00</t>
  </si>
  <si>
    <t>Spotkanie w Izbie o 15:00</t>
  </si>
  <si>
    <t>Izba</t>
  </si>
  <si>
    <t>25.03</t>
  </si>
  <si>
    <t>Walne zebranie SAS M.Sujkowska</t>
  </si>
  <si>
    <t>18:00, ok. 80 osób</t>
  </si>
  <si>
    <t>Prelekcja z okazji rocznicy Katyńskiej M.Pakuła</t>
  </si>
  <si>
    <t>10:00 zapraszamy szkoły</t>
  </si>
  <si>
    <t>Betina przygotuje filmiki 30-latków, wspomnienia z 30 lat jak gmina funkcjonowała</t>
  </si>
  <si>
    <t>Koncert Nasza Narew, Zespół Esox</t>
  </si>
  <si>
    <t>Uroczysta Sesja, Święto samorządów 15:00</t>
  </si>
  <si>
    <t>Urząd</t>
  </si>
  <si>
    <t>Prowadzący: Robert Rozmus</t>
  </si>
  <si>
    <t>ew. Zespół "Aż po świt"</t>
  </si>
  <si>
    <t>Zespół z Jaka to melodia "Melomany" lub "BB Band"</t>
  </si>
  <si>
    <t>Planetarium dla 3 grup</t>
  </si>
  <si>
    <t>Prowadzący</t>
  </si>
  <si>
    <t>18:00 (urząd)</t>
  </si>
  <si>
    <t>17:00 Godzina "W", Apel Pamięci, uroczyste złożenie kwiatów. Skierowanie wojskowej asysty honorowej oraz żołnierzy do składania wieńców i wiązanek. Chór "Cantores Adalberti" piosenki powstańcze</t>
  </si>
  <si>
    <t>Piknik historyczny z okazji 100. rocznicy Bitwy Warszawskiej - p. M.Pakuła</t>
  </si>
  <si>
    <t>Animacje, zabawy z dziećmi (1h)</t>
  </si>
  <si>
    <t>Wystawa obrazów A.Karwowska i J.Dłużniewskiego</t>
  </si>
  <si>
    <t>19 lub 26.11</t>
  </si>
  <si>
    <t xml:space="preserve">Zespół Ania Rusowicz </t>
  </si>
  <si>
    <t>19.03</t>
  </si>
  <si>
    <t>Eliminacje Powiatowe 43. Edycja Konkursu Recytatorskiego Warszawska Syrenka</t>
  </si>
  <si>
    <t>do 24.03 wysłać nasze protokoły do Legionowa, oddelegować</t>
  </si>
  <si>
    <t>13.03 - protokoły ze szkół, 17.03 kolejność na stronę, do 24.03 wysłać protokoły do Legionowa (wysłane maile do dyrektorów 21.01.20 r.)</t>
  </si>
  <si>
    <t>Deadline protokoły ze szkół (43. Konkurs Warszawska Syrenka)</t>
  </si>
  <si>
    <t>17.03</t>
  </si>
  <si>
    <t>Kolejność na stronę - 43. Konkurs Warszawska Syrenka</t>
  </si>
  <si>
    <t>Chór "Cantores Adalberti", kiermasz świąteczny. Szopka J. Dłużniewskiego na Rynku, a nasza CKiCZ w kościele w Serocku.</t>
  </si>
  <si>
    <t>13.03 - protokoły ze szkół, 17.03 kolejność na stronę, do 24.03 wysłać protokoły do Legionowa (wysłane maile do dyrektorów 21.01.20 r.) Jury: Zdzisław Lewandowski, Teresa Wiadrowska, Karolina Błaszczak- 503816602</t>
  </si>
  <si>
    <t>odpowiedzialny Robert Walkowski, Piknik w plenerze na strażnicy, potańcówka + disco polo. Gąsiorowo 110 rocznicę ale bez pompy 667695015 robert Walkowski</t>
  </si>
  <si>
    <t>Gminny Dzień Strażaka wstępna rezerwacja Kabaret "Rozumiesz"</t>
  </si>
  <si>
    <t>na zasadzie baru, lada barowa, hokery 18:00 zmiana z 26.04</t>
  </si>
  <si>
    <t>10.08</t>
  </si>
  <si>
    <t>Na wstępie koncert fortepianowy do 10 minut, zaproszonych 260 osób, rezerwacja Windsor</t>
  </si>
  <si>
    <t>Windsor</t>
  </si>
  <si>
    <t>Zespół "Bez snu" Ola Kalczyńska 574167252 (3500 brutto)</t>
  </si>
  <si>
    <t>Pokaz Tanga Argentyńskiego</t>
  </si>
  <si>
    <t>pomoc przy pikniku, odsłonięcie tablicy pamiątkowej , nadanie nazwy mostu na wierzbicy</t>
  </si>
  <si>
    <t>Msza święta, odsłoniecie tablicy na cmentarzu</t>
  </si>
  <si>
    <t>Prowadzący Wojciech Bardowski 1000 netto</t>
  </si>
  <si>
    <t>4000 brutto</t>
  </si>
  <si>
    <t>19:00 biletowany koncert</t>
  </si>
  <si>
    <t>16.02</t>
  </si>
  <si>
    <t xml:space="preserve">– jadą sami </t>
  </si>
  <si>
    <t xml:space="preserve">8 MARCA ŁOMIANKI ( GRUPA STARSZA I MŁODSZA) – jeszcze nie wiemy czy jadą sami. </t>
  </si>
  <si>
    <t xml:space="preserve">Turniej Tańca Towarzyskiego - Łomianki (gr. Starsza i młodsza) 
</t>
  </si>
  <si>
    <t xml:space="preserve">jeszcze nie wiemy czy jadą sami. </t>
  </si>
  <si>
    <t xml:space="preserve">Turniej Tańca Towarzyskiego - Garwolin (gr. Starsza) 
</t>
  </si>
  <si>
    <t>XIII Ogólnopolski Konkurs Plastyczny "Z pędzlem przez świat" Folklorem, wzorem i kolorem</t>
  </si>
  <si>
    <t>Damian Sosnowski; Luiza Srebnik, Karolina Gorzka, Milena Kopacz, Marcelina Janulewicz</t>
  </si>
  <si>
    <t>Kino otwarte "Plan B" , spotkanie autorskie z reżyserem Kingą Dębską</t>
  </si>
  <si>
    <t>Teatr Pod Dębem "Rozmowy przy wycinaniu lasu"</t>
  </si>
  <si>
    <t>29.02</t>
  </si>
  <si>
    <t>"Wiersze Mistrza i piosenki czeladnika" czyli koncert Jana Nowickiego i Juliana Mere</t>
  </si>
  <si>
    <t xml:space="preserve">O!PLA! Festiwal animacji filmowej  (15+) OFF&amp;GO </t>
  </si>
  <si>
    <t>Dzień kobiet Koncert - recital Anna Hamela ( piosenka autorska) i Marcin Mazurek (fortepian)</t>
  </si>
  <si>
    <t>05.03</t>
  </si>
  <si>
    <t>próba Ptasie Radio</t>
  </si>
  <si>
    <t>11:30 - 13:00</t>
  </si>
  <si>
    <t>Ptasie Radio pokaz dla Szkół</t>
  </si>
  <si>
    <t>Impreza charytatywna</t>
  </si>
  <si>
    <t>Sala audio</t>
  </si>
  <si>
    <t>Grupa plastyzn nr VI</t>
  </si>
  <si>
    <t>19.04</t>
  </si>
  <si>
    <t>FotoKurs + Kurs Tango</t>
  </si>
  <si>
    <t>Kurs Tanga</t>
  </si>
  <si>
    <t>koncert 17:00</t>
  </si>
  <si>
    <t>13.00 - 17.30 ( przerwa 30 min. kawa herata)</t>
  </si>
  <si>
    <t>Msza święta, korowód z Darami, Orkiestra Brass Federacja</t>
  </si>
  <si>
    <t>Orkiestra Nadarzyn</t>
  </si>
  <si>
    <t>Prelekcja Sławomira Jakubczaka w 50. rocznicę śmierci J. Szaniwaskiego</t>
  </si>
  <si>
    <r>
      <rPr>
        <b/>
        <sz val="10"/>
        <color indexed="8"/>
        <rFont val="Calibri"/>
        <family val="2"/>
      </rPr>
      <t>Dzieci</t>
    </r>
    <r>
      <rPr>
        <sz val="10"/>
        <color indexed="8"/>
        <rFont val="Calibri"/>
        <family val="2"/>
      </rPr>
      <t xml:space="preserve"> 7-15 lat, 2 dni po 1,5 godziny (20 osób)</t>
    </r>
  </si>
  <si>
    <t>04.03</t>
  </si>
  <si>
    <t>Badanie wzroku - udostępnienie Sali</t>
  </si>
  <si>
    <t>10 - 13:00</t>
  </si>
  <si>
    <t>DZIADY - kontynuacja ROLI FOLKLORA</t>
  </si>
  <si>
    <t>Sala Widdowiskowa</t>
  </si>
  <si>
    <t xml:space="preserve"> REMIZA próba 18:15</t>
  </si>
  <si>
    <t>(środy) od 18:00 próby z Elą Zapendowską w Sali Widowiskowej</t>
  </si>
  <si>
    <t>01,08,15,22 .04</t>
  </si>
  <si>
    <t xml:space="preserve"> "Czarnoksiężnik z Krainy Oz" 12:00 PREMIERA (próba tuż przed do ustalenia) - NAJMŁODSZA GRUPA (7-11 LAT)</t>
  </si>
  <si>
    <t>9.05</t>
  </si>
  <si>
    <t xml:space="preserve">30 V "Pan Lampa" PREMIERA z okazji Dnia Dziecka (próba do ustalenia tuż przed) - godzina do ustalenia - ŚERDNIAKI (13-16 LAT)
</t>
  </si>
  <si>
    <t xml:space="preserve">Biegniemy dla Maii - naklejki </t>
  </si>
  <si>
    <t>Wieczó w teatrze "Życie Jadzi według mnie"</t>
  </si>
  <si>
    <t>malowanie buziek</t>
  </si>
  <si>
    <t xml:space="preserve">Fotobudka - darmowa, dmuchańce - darmowe, kocioł zupy i ciasta KGW Zegrze Kusiak, </t>
  </si>
  <si>
    <t xml:space="preserve">Kino otwarte "Fuga", spotkanie autorskie z Muskałą </t>
  </si>
  <si>
    <t>odtwórczynią głównej roli</t>
  </si>
  <si>
    <t>Sebastian Słomiński, Holand, Katarzyna Ptak - Pułtusk</t>
  </si>
  <si>
    <t xml:space="preserve">Monika Kołakowska, </t>
  </si>
  <si>
    <t xml:space="preserve">syn pani Marzeny ew., Jasnowska/Piszek pianistka z teatru Narodowego, </t>
  </si>
  <si>
    <t>zapraszamy szkoły 10:00</t>
  </si>
  <si>
    <t>Warsztaty coachingowe "Kobieta pełna wartości"  (Olga Rawa-Siarkowska) Konkurs internetowy</t>
  </si>
  <si>
    <t>19 lub 26.04</t>
  </si>
  <si>
    <t>Hala sportowa</t>
  </si>
  <si>
    <t>różne zespoły</t>
  </si>
  <si>
    <t>Koncert wiosenno - wielkanocny - fortepianowy</t>
  </si>
  <si>
    <t xml:space="preserve">Premiera spektakl "Barometr"  Musicalu Teatru Zapendowskiej </t>
  </si>
  <si>
    <t>Konferensjer Wojciech Bardowski</t>
  </si>
  <si>
    <t>Prowadzący wg. Projektu Jarosław Wasik</t>
  </si>
  <si>
    <t xml:space="preserve">Prelekcja, spotkanie autorskie nt.  Tadeusz Prejznera </t>
  </si>
  <si>
    <t>2.07</t>
  </si>
  <si>
    <t>04.07</t>
  </si>
  <si>
    <t>Turniej Piłki nożnej dzieci</t>
  </si>
  <si>
    <t>plaża</t>
  </si>
  <si>
    <t>7.07</t>
  </si>
  <si>
    <t>9.07</t>
  </si>
  <si>
    <t>Plaża Miejska</t>
  </si>
  <si>
    <t xml:space="preserve"> 14.07</t>
  </si>
  <si>
    <t>16.07</t>
  </si>
  <si>
    <t>30.07</t>
  </si>
  <si>
    <t>8.08.</t>
  </si>
  <si>
    <t>13.08</t>
  </si>
  <si>
    <t xml:space="preserve">16.08 </t>
  </si>
  <si>
    <t>19.08</t>
  </si>
  <si>
    <t>20.08</t>
  </si>
  <si>
    <t xml:space="preserve">30.08 </t>
  </si>
  <si>
    <t>"Szantowy koncert sobótkowy" Duet Andrzej Korycki &amp; Dominika Żukowska</t>
  </si>
  <si>
    <t>3.07</t>
  </si>
  <si>
    <t>Dzień Babci i Dziadka - warsztaty artystyczne z filcu</t>
  </si>
  <si>
    <t>Dzień Babci i Dziadka - Spektakl  "Hamlet"</t>
  </si>
  <si>
    <t>Kurs Tango dla dorosłych</t>
  </si>
  <si>
    <t xml:space="preserve">Foto Kurs </t>
  </si>
  <si>
    <t>15.05</t>
  </si>
  <si>
    <t>COVID</t>
  </si>
  <si>
    <t>nie odbyły się</t>
  </si>
  <si>
    <t xml:space="preserve">Wieczór w Teatrze - Krzysztof Poniedzielski </t>
  </si>
  <si>
    <t xml:space="preserve">Spotkanie z bajarkami </t>
  </si>
  <si>
    <t>online</t>
  </si>
  <si>
    <t>Koncert Noworoczny Kasia Moś z Zespołem</t>
  </si>
  <si>
    <t>Spetkakl "Ptasie Radio", "Babie Lato" SAS</t>
  </si>
  <si>
    <t>Spotkanie autorskie z reżyserem Kingą Dębską</t>
  </si>
  <si>
    <t xml:space="preserve">Kino otwarte "Plan B" </t>
  </si>
  <si>
    <t xml:space="preserve">Warsztaty taneczne Break Dance </t>
  </si>
  <si>
    <t xml:space="preserve">Teatr Tup Tup "Krasnoludek u Kupca" </t>
  </si>
  <si>
    <t>Wyjazd do Warszawy - Papugarnia</t>
  </si>
  <si>
    <t>Warsztaty Biżuteria dla małej damy – zabawa z makaronem</t>
  </si>
  <si>
    <t>Warsztaty artystyczne, rękodzieła - malowanie worków ekologicznych</t>
  </si>
  <si>
    <t xml:space="preserve">Teatr Urwis "Pinokio" </t>
  </si>
  <si>
    <t>Gry planszowe</t>
  </si>
  <si>
    <t xml:space="preserve">Warsztaty artystyczne - Pudełkowe stwory – oryginalne postacie z kolorowych pudełek, bibuły i kartonu </t>
  </si>
  <si>
    <t>Prezentacja Ksiażki o Witlodzie Zglenickim</t>
  </si>
  <si>
    <t xml:space="preserve">Warsztaty coachingowe "Kobieta pełna wartości"  </t>
  </si>
  <si>
    <t xml:space="preserve">Konkurs internetowy "Kobieta pełna wartości"  </t>
  </si>
  <si>
    <t>warsztaty Suma</t>
  </si>
  <si>
    <t>konkursy Suma</t>
  </si>
  <si>
    <t>prelekcje, spotkania, wykłady Suma</t>
  </si>
  <si>
    <t>seanse filmowe Suma</t>
  </si>
  <si>
    <t xml:space="preserve">Wyjazd do Centrum Nauki Kopernik </t>
  </si>
  <si>
    <t>Wyjazd  do Warszawy - Manufaktura cukierków,  Muzeum historyczne w Legionowie</t>
  </si>
  <si>
    <t>(Wszystko)</t>
  </si>
  <si>
    <t>Film "Toy Story 4"</t>
  </si>
  <si>
    <t>Film "Chłopiec z burzy"</t>
  </si>
  <si>
    <t>Facebookowy, gminny konkurs plastyczny "Bukiet dla mamy"</t>
  </si>
  <si>
    <t>Konkurs plastyczny "Wasza wymarzona podróż"</t>
  </si>
  <si>
    <t>Fantastyczny konkurs plastyczny "Lochy i smoki"</t>
  </si>
  <si>
    <t>Facebookowy Gminny konkurs "Motyw Wielkanocny"</t>
  </si>
  <si>
    <t xml:space="preserve">Koncert z okazji Dnia Kobiet - recital Anna Hamela i Marcin Mazurek </t>
  </si>
  <si>
    <t>Koncert "Szantowy koncert sobótkowy" Duet Andrzej Korycki &amp; Dominika Żukowska</t>
  </si>
  <si>
    <t>Spotkanie autorskie z Małgorzata Berwit</t>
  </si>
  <si>
    <t>Serockie spotkania z Foto</t>
  </si>
  <si>
    <t>Foto kurs "Malowanie światłem"</t>
  </si>
  <si>
    <t>Szkolenie pracowników OPS</t>
  </si>
  <si>
    <t>Zajęcia teatralne „Remiza”- Anna Kutkowska.</t>
  </si>
  <si>
    <t xml:space="preserve">Spotkanie 13 Wodnej Wielopoziomowej Drużynie Harcerskiej  „Horn” pwd. Paulina Prokop. 
</t>
  </si>
  <si>
    <t>Spotkanie informacyjne w sprawie obwodnicy aglomeracji warszawskiej</t>
  </si>
  <si>
    <t>Narodowy Dzień Pamieci Żołnierzy Wyklętych - msza św, Chór "Cantores Adalberti"</t>
  </si>
  <si>
    <t>Spektakl „Ptasie Radio” w wykonaniu grupy „ Starszaków”.</t>
  </si>
  <si>
    <t>Break Dance</t>
  </si>
  <si>
    <t>Street Dance</t>
  </si>
  <si>
    <t>Zajęcia choreograficzne</t>
  </si>
  <si>
    <t>Artystyczne Abecadło</t>
  </si>
  <si>
    <t>Kids Art.</t>
  </si>
  <si>
    <t>Kreatywka</t>
  </si>
  <si>
    <t>Rysunek i Malarstwo gr. III</t>
  </si>
  <si>
    <t>Rysunek i Malarstwo gr. VI</t>
  </si>
  <si>
    <t>Zespół "Wesołe nutki"</t>
  </si>
  <si>
    <t>Zajecia z emisji głosu</t>
  </si>
  <si>
    <t>Zespół "In Canto"</t>
  </si>
  <si>
    <t>Zespół "Kantyczki"</t>
  </si>
  <si>
    <t>Grupa teatralna "05-140" (8-13 lat)</t>
  </si>
  <si>
    <t>Grupa teatralna "ONI" (dorośli)</t>
  </si>
  <si>
    <t>Nauka gry na instrumentach</t>
  </si>
  <si>
    <t>Pianino p. M. P</t>
  </si>
  <si>
    <t>Pianino p. M. J</t>
  </si>
  <si>
    <t>Pianino p. L. D</t>
  </si>
  <si>
    <t>Skrzypce</t>
  </si>
  <si>
    <t>Modelarnia</t>
  </si>
  <si>
    <t>Jazz gr. King Squad</t>
  </si>
  <si>
    <t>Teatr Piosenki Elżbiety Zapendowskiej gr. młodzieży</t>
  </si>
  <si>
    <t>Teatr Piosenki Elżbiety Zapendowskiej gr. dorosłych</t>
  </si>
  <si>
    <t xml:space="preserve">Koncert instrumentalny podopiecznych CKiCZ </t>
  </si>
  <si>
    <t>Teatrzyk kukiełkowy „ Czerwony Kapturek”</t>
  </si>
  <si>
    <t>Warsztaty tworzenia zakładek do książek</t>
  </si>
  <si>
    <t>„Bibliotekarze czytają dzieciom”, czytanie wierszy dla dzieci. "Na straganie", "Lokomotywa", "Paweł i Gaweł" itd..</t>
  </si>
  <si>
    <t>„Stolik pełen nowości czyli Bibliotekarze polecają” prezentacja nowości w podziale na gatunki literackie.</t>
  </si>
  <si>
    <t xml:space="preserve">Pogadanka  „110 lat działalności bibliotecznej w Serocku”. </t>
  </si>
  <si>
    <t>Konkurs  na napisanie fraszki, rymowanki  na temat biblioteki</t>
  </si>
  <si>
    <t xml:space="preserve">Spotkanie z poezją "Poeta piszący prozą Zaduma nad życiem i twórczością Jerzego Szaniawskiego w 50. rocznicę śmierci autora Dwóch teatrów".
</t>
  </si>
  <si>
    <t>Gry planszowe, zabawy</t>
  </si>
  <si>
    <t>Teatrzyk kukiełkowy „ Czerwony Kapturek” - Tydzień Bibliotek</t>
  </si>
  <si>
    <t>Warsztaty tworzenia zakładek do książek  - Tydzień Bibliotek</t>
  </si>
  <si>
    <t>„Stolik pełen nowości czyli Bibliotekarze polecają” prezentacja nowości w podziale na gatunki literackie  - Tydzień Bibliotek</t>
  </si>
  <si>
    <t>Pogadanka  „110 lat działalności bibliotecznej w Serocku”  - Tydzień Bibliotek</t>
  </si>
  <si>
    <t>Konkurs  na napisanie fraszki, rymowanki  na temat biblioteki  - Tydzień Bibliotek</t>
  </si>
  <si>
    <t xml:space="preserve">Spotkanie z poezją "Poeta piszący prozą Zaduma nad życiem i twórczością Jerzego Szaniawskiego w 50. rocznicę śmierci autora Dwóch teatrów"  - Tydzień Bibliotek
</t>
  </si>
  <si>
    <t>Filmy instruktarzowe</t>
  </si>
  <si>
    <t>Daj się zainspirować tanecznie - lekcja Break Dance</t>
  </si>
  <si>
    <t xml:space="preserve">Daj się zainspirować wokalnie - lekcja śpiewu </t>
  </si>
  <si>
    <t>Daj się zainspirować tanecznie - lekcja tańca towarzyskiego</t>
  </si>
  <si>
    <t>Daj się zainspirować tanecznie - taniec z elementami akrobatyki</t>
  </si>
  <si>
    <t>Daj się zainspirować muzycznie - lekcja gry na skrzypcach cz. 2</t>
  </si>
  <si>
    <t>Daj się zainspirować muzycznie - lekcja gry na skrzypcach cz. 1</t>
  </si>
  <si>
    <t>Daj się zainspirować muzycznie - lekcja gry na gitarze cz. 2</t>
  </si>
  <si>
    <t>Daj się zainspirować muzycznie - lekcja gry na gitarze cz.1</t>
  </si>
  <si>
    <t>Daj się zainspirować tanecznie - lekcja Bachaty</t>
  </si>
  <si>
    <t>Daj się zainspirować plastyczni - Obraz Tadeusza Makowskiego</t>
  </si>
  <si>
    <t>Daj się zainspirować plastyczni - "Zwierzaki"</t>
  </si>
  <si>
    <t>Daj się zainspirować plastyczni - "Dzień flagi"</t>
  </si>
  <si>
    <t>Daj się zainspirować plastyczni - "Kolorowa kura"</t>
  </si>
  <si>
    <t>Daj się zainspirować plastyczni - "Wiosenna łąka"</t>
  </si>
  <si>
    <t>Daj się zainspirować plastyczni - "Baranek wielkanocny"</t>
  </si>
  <si>
    <t>Daj się zainspirować - ćwiczenia na zdrowy kręgosłup cz. 1</t>
  </si>
  <si>
    <t>Daj się zainspirować - ćwiczenia na zdrowy kręgosłup cz. 2</t>
  </si>
  <si>
    <t>Daj się zainspirować - ćwiczenia na zdrowy kręgosłup cz. 3</t>
  </si>
  <si>
    <t>Daj się zainspirować muzycznie - lekcja gry na gitarze "Blues"</t>
  </si>
  <si>
    <t>Daj się zainspirować tanecznie - lekcja Cha cha cz. 1</t>
  </si>
  <si>
    <t>Daj się zainspirować tanecznie - lekcja Cha cha cz. 2</t>
  </si>
  <si>
    <t>Daj się zainspirować tanecznie - lekcja Cha cha cz. 3</t>
  </si>
  <si>
    <t>Daj się zainspirować plastyczni - "Laurka na dzień mamy"</t>
  </si>
  <si>
    <t>Daj się zainspirować plastyczni - "Piankolina"</t>
  </si>
  <si>
    <t>Daj się zainspirować muzycznie - lekcja gry na skrzypcach cz. 3</t>
  </si>
  <si>
    <t>Daj się zainspirować tanecznie - Taniec dla każdego Salsa cz. 1</t>
  </si>
  <si>
    <t>Daj się zainspirować tanecznie - Taniec dla każdego Salsa cz. 2</t>
  </si>
  <si>
    <t>Daj się zainspirować tanecznie - Taniec dla każdego Salsa cz. 3</t>
  </si>
  <si>
    <t>Daj się zainspirować plastyczni - "Bukiet kwiatów różnymi technikami"</t>
  </si>
  <si>
    <t>Daj się zainspirować tanecznie - lekcja Baletu cz.1</t>
  </si>
  <si>
    <t>Daj się zainspirować tanecznie - lekcja Baletu cz.2</t>
  </si>
  <si>
    <t>Daj się zainspirować tanecznie - lekcja Baletu cz.3</t>
  </si>
  <si>
    <t>Daj się zainspirować tanecznie - lekcja Baletu cz.4</t>
  </si>
  <si>
    <t>Daj się zainspirować wokalnie - piosenka "Mamy nadzieję"</t>
  </si>
  <si>
    <t>Daj się zainspirować teatralnie - prezentacja autorskich etiud, "Czy przedmiot może opoiwedzieć człowieka"</t>
  </si>
  <si>
    <t>Daj się zainspirować muzycznie - lekcja gry na gitarze "Flamenco"</t>
  </si>
  <si>
    <t>Cykl słuchowisk "Historyczne podróże po mazowszu"</t>
  </si>
  <si>
    <t xml:space="preserve">Poranek z bajką „Poczytanki dla najmłodszych” </t>
  </si>
  <si>
    <t>Polski ElGreco Katarzyna Kowalska</t>
  </si>
  <si>
    <t>Podróże po Mazowszu  cz.1</t>
  </si>
  <si>
    <t>Podróże po Mazowszu, fragment o Jadwisinie</t>
  </si>
  <si>
    <t>Podróże po Mazowszu, fragment o Zegrzynku</t>
  </si>
  <si>
    <t>Książka "Matka Papieża" - narodziny JPII</t>
  </si>
  <si>
    <t>Podróże po Mazowszu, fragment o Białobrzegach</t>
  </si>
  <si>
    <t>Podróże po Mazowszu, fragment o Forcie Beniaminów</t>
  </si>
  <si>
    <t>Podróże po Mazowszu, fragment o dwóch mazowieckich świątyniach</t>
  </si>
  <si>
    <t>Podróże po Mazowszu, fragment o Kuligowie</t>
  </si>
  <si>
    <t>Podróże po Mazowszu, fragment o Nieporęcie</t>
  </si>
  <si>
    <t>Podróże po Mazowszu, fragment o Pułtusku</t>
  </si>
  <si>
    <t>Bajka "Elmer" David McKee</t>
  </si>
  <si>
    <t>Bajka "Słoń, który wysiedział jajko" cz.1</t>
  </si>
  <si>
    <t>Bajka "Słoń, który wysiedział jajko" cz.2</t>
  </si>
  <si>
    <t>Bajka "Wielka przygoda Jeżyka"</t>
  </si>
  <si>
    <t>Bajka "Pan kotek był chory" Stanisław Jachowicz</t>
  </si>
  <si>
    <t xml:space="preserve">Bajka "Lokomotywa" </t>
  </si>
  <si>
    <t>„Bibliotekarze czytają dzieciom”, czytanie wierszy dla dzieci. "Na straganie", "Lokomotywa", "Pranie", "O Grzesiu kłamczuszku"  - Tydzień Bibliotek</t>
  </si>
  <si>
    <r>
      <rPr>
        <b/>
        <sz val="10"/>
        <rFont val="Calibri"/>
        <family val="2"/>
      </rPr>
      <t>Warsztaty tworzenia biżuterii  w</t>
    </r>
    <r>
      <rPr>
        <sz val="10"/>
        <rFont val="Calibri"/>
        <family val="2"/>
      </rPr>
      <t xml:space="preserve"> ramach projektu LGD "Pracownia Sztuk Wszelkich"</t>
    </r>
  </si>
  <si>
    <r>
      <rPr>
        <b/>
        <sz val="10"/>
        <rFont val="Calibri"/>
        <family val="2"/>
      </rPr>
      <t>Warsztaty malarskie</t>
    </r>
    <r>
      <rPr>
        <sz val="10"/>
        <rFont val="Calibri"/>
        <family val="2"/>
      </rPr>
      <t xml:space="preserve"> w ramach projektu LGD "Pracownia Sztuk Wszelkich"</t>
    </r>
  </si>
  <si>
    <t>Dorośli, 6 godzin (12 osób)</t>
  </si>
  <si>
    <t>A. Boniecka Harfa, wiolonczela, skrzypce</t>
  </si>
  <si>
    <t>Półkolonie letnie - artystyczne 6-10 lipca</t>
  </si>
  <si>
    <t>6.07</t>
  </si>
  <si>
    <t>Warsztaty rzeźbiarskie w ramach projektu LGD "Pracownia Sztuk Wszelkich"</t>
  </si>
  <si>
    <t>TPD</t>
  </si>
  <si>
    <t>warsztaty taneczne (dzieci i młodzież, 5 dni po 4 godz. (20 osób)</t>
  </si>
  <si>
    <t>warsztaty artystyczne np.. Kasia K/Monika PIK/ Capoeira</t>
  </si>
  <si>
    <t>8.07</t>
  </si>
  <si>
    <t>Warsztaty bębniarskie/ zajęcia sportowe</t>
  </si>
  <si>
    <t>Warsztaty malarskie w ramach projektu LGD "Pracownia Sztuk Wszelkich"</t>
  </si>
  <si>
    <t>9:00 - 11:00 (12 osób)</t>
  </si>
  <si>
    <t>10.07</t>
  </si>
  <si>
    <r>
      <rPr>
        <b/>
        <sz val="10"/>
        <rFont val="Calibri"/>
        <family val="2"/>
      </rPr>
      <t>Warsztaty witrażu w</t>
    </r>
    <r>
      <rPr>
        <sz val="10"/>
        <rFont val="Calibri"/>
        <family val="2"/>
      </rPr>
      <t xml:space="preserve"> ramach projektu LGD "Pracownia Sztuk Wszelkich"</t>
    </r>
  </si>
  <si>
    <r>
      <rPr>
        <b/>
        <sz val="10"/>
        <rFont val="Calibri"/>
        <family val="2"/>
      </rPr>
      <t>Warsztaty wikliniarskie w</t>
    </r>
    <r>
      <rPr>
        <sz val="10"/>
        <rFont val="Calibri"/>
        <family val="2"/>
      </rPr>
      <t xml:space="preserve"> ramach projektu LGD "Pracownia Sztuk Wszelkich"</t>
    </r>
  </si>
  <si>
    <t>Kapela Góralska Hora</t>
  </si>
  <si>
    <t>Turniej w Beachkorfballu/Turniej koszykówki</t>
  </si>
  <si>
    <t>III Spływ kajakowy</t>
  </si>
  <si>
    <t>Dorośłi, 5 dni po 4 godziny (20 osób)</t>
  </si>
  <si>
    <t>Kwartet smyczkowy "Strings Avenue" "W klimacie retro"</t>
  </si>
  <si>
    <r>
      <rPr>
        <b/>
        <sz val="10"/>
        <rFont val="Calibri"/>
        <family val="2"/>
      </rPr>
      <t>Warsztaty ceramiczne</t>
    </r>
    <r>
      <rPr>
        <sz val="10"/>
        <rFont val="Calibri"/>
        <family val="2"/>
      </rPr>
      <t xml:space="preserve"> w ramach projektu LGD "Pracownia Sztuk Wszelkich"</t>
    </r>
  </si>
  <si>
    <t>Dorośli, 3 dni po 4 godziny (20 osób) 16:00</t>
  </si>
  <si>
    <t>III Turniej Siatkówki Plażowej</t>
  </si>
  <si>
    <t>Półkolonie letnie - artystyczne 10 - 14 sierpnia</t>
  </si>
  <si>
    <r>
      <rPr>
        <b/>
        <sz val="9"/>
        <rFont val="Calibri"/>
        <family val="2"/>
      </rPr>
      <t>Dzieci</t>
    </r>
    <r>
      <rPr>
        <sz val="9"/>
        <rFont val="Calibri"/>
        <family val="2"/>
      </rPr>
      <t xml:space="preserve"> 7-15 lat, 2 dni po 1,5 godziny (20 osób) 9:00</t>
    </r>
  </si>
  <si>
    <r>
      <rPr>
        <b/>
        <sz val="10"/>
        <rFont val="Calibri"/>
        <family val="2"/>
      </rPr>
      <t>Warsztaty rzeźbiarskie w</t>
    </r>
    <r>
      <rPr>
        <sz val="10"/>
        <rFont val="Calibri"/>
        <family val="2"/>
      </rPr>
      <t xml:space="preserve"> ramach projektu LGD "Pracownia Sztuk Wszelkich"</t>
    </r>
  </si>
  <si>
    <t>Warsztaty taneczne/zajecia sportowe</t>
  </si>
  <si>
    <t>Dzieci 7-15 lat, 5 dni po 6 godzin (12 osób) 9:00 - 11:00</t>
  </si>
  <si>
    <t>Dzieci 7-15 lat, 2 dni po 1,5 godziny (20 osób) 13:00 - 14:30</t>
  </si>
  <si>
    <t>IV Spływ Kajakowy</t>
  </si>
  <si>
    <t>Katarzyna Radwańska - Trio "For Sentimental Reasons"</t>
  </si>
  <si>
    <t xml:space="preserve">Warsztaty bębniarskie </t>
  </si>
  <si>
    <t>dla dzieci z miasta, godz. 11:00</t>
  </si>
  <si>
    <t>Msza święta w Zegrzu - Św. Wojska Polskiego</t>
  </si>
  <si>
    <t>promocja książki „Serockie drogi do niepodległości”</t>
  </si>
  <si>
    <r>
      <t>złożymy symboliczne wiązanki na grobie sierżanta Kazimierza Kozłowskiego</t>
    </r>
    <r>
      <rPr>
        <sz val="9"/>
        <color indexed="8"/>
        <rFont val="Arial"/>
        <family val="2"/>
      </rPr>
      <t>, </t>
    </r>
  </si>
  <si>
    <r>
      <t>mostowi w Wierzbicy nadamy imię Obrońców Ziemi Serockiej 1920 roku a na serockim rynku odsłonimy tablicę pamiątkową.</t>
    </r>
    <r>
      <rPr>
        <sz val="9"/>
        <color indexed="8"/>
        <rFont val="Arial"/>
        <family val="2"/>
      </rPr>
      <t> </t>
    </r>
  </si>
  <si>
    <r>
      <t>18.00 referat wygłosi prof. Janusz Odziemkowsk</t>
    </r>
    <r>
      <rPr>
        <sz val="9"/>
        <color indexed="8"/>
        <rFont val="Arial"/>
        <family val="2"/>
      </rPr>
      <t>i</t>
    </r>
  </si>
  <si>
    <r>
      <t>premiera filmu dokumentalnego „Obrona ziemi serockiej w sierpniu 1920 roku”.</t>
    </r>
    <r>
      <rPr>
        <sz val="9"/>
        <color indexed="8"/>
        <rFont val="Arial"/>
        <family val="2"/>
      </rPr>
      <t> </t>
    </r>
  </si>
  <si>
    <t>Premiera filmu „Obrona ziemi serockiej w sierpniu 1920 roku”</t>
  </si>
  <si>
    <t>26.08</t>
  </si>
  <si>
    <t>Warsztaty Break Dance</t>
  </si>
  <si>
    <t>14: i 15:00, 2 grupy</t>
  </si>
  <si>
    <t>29.08</t>
  </si>
  <si>
    <t>Muzyczne podwieczorki "Najpiękniejsze dzieła muzyki klasycznej"</t>
  </si>
  <si>
    <t xml:space="preserve">15:00 Koncert instrumentalny M.Jung, Promocja książki "……"  fortepian, śpiew, skrzypce w programie: V. Monti „Czardasz”, H. Wieniawski „Kujawiak”, F. Schubert „Serenada”, a także dzieła F. Chopina, S. Moniuszko, K. Kurpińskiego, M. K. Ogińskiego i innych
</t>
  </si>
  <si>
    <t>Wystawa obrazów A.Dutkiewicz i J.Dłużniewskiego</t>
  </si>
  <si>
    <t>11.10</t>
  </si>
  <si>
    <t>Muzyczne podwieczorki "Polonia semper fidelis"</t>
  </si>
  <si>
    <t>13.12</t>
  </si>
  <si>
    <t>Muzyczne podwieczorki "Koncert adwentowo-świąteczny"</t>
  </si>
  <si>
    <t xml:space="preserve">fortepian, śpiew, w programie: pieśni, pastorałki, kolędy i utwory inspirowane Bożym Narodzeniem z różnych stron świata
</t>
  </si>
  <si>
    <t xml:space="preserve">Sala </t>
  </si>
  <si>
    <t xml:space="preserve">fortepian, słowo (aktor); w programie poezja m.in.: Kochanowskiego, Szarzyńskiego, Norwida muzyka: F. Chopin, I. J. Paderewski i inni
</t>
  </si>
  <si>
    <t>Narodowe czytanie "Balladyna"</t>
  </si>
  <si>
    <t>12:00</t>
  </si>
  <si>
    <t>04.10</t>
  </si>
  <si>
    <t>Spotkanie z Andrzejem Grudniem - fotografem</t>
  </si>
  <si>
    <t>17.10</t>
  </si>
  <si>
    <t>XVIII Bieg Niepodległościowy/tenis stołowy</t>
  </si>
  <si>
    <t xml:space="preserve">Dorośli, 5 dni po 6 godzin (12 osób) 17:00 </t>
  </si>
  <si>
    <t>Uroczystości związane z 100. rocznicą Bitwy warszawskiej</t>
  </si>
  <si>
    <t>Spotkanie z Katarzyną „Mają” Chmielewską grafologiem, biegłą i ekspertem pismoznawstwa</t>
  </si>
  <si>
    <r>
      <rPr>
        <b/>
        <sz val="9"/>
        <color indexed="8"/>
        <rFont val="Calibri"/>
        <family val="2"/>
      </rPr>
      <t>Fundacja Sztuka Ciała "Wombat nie śpi "</t>
    </r>
    <r>
      <rPr>
        <sz val="9"/>
        <color indexed="8"/>
        <rFont val="Calibri"/>
        <family val="2"/>
      </rPr>
      <t xml:space="preserve"> 30 min. + 20 min. Animacji Umowa z Fundacją, Faktura zwolniona z Vat 1.200 zł netto)
</t>
    </r>
  </si>
  <si>
    <t>Skoki spadochronowe - plaża</t>
  </si>
  <si>
    <t>Ochrona, stoiska</t>
  </si>
  <si>
    <t>Kabaret DNO</t>
  </si>
  <si>
    <t>02.01</t>
  </si>
  <si>
    <t>Koncert noworoczny LEMON</t>
  </si>
  <si>
    <t>10.01</t>
  </si>
  <si>
    <t xml:space="preserve">Koncert noworoczny fortepian, trąbka w programie m.in.: G. Gershwin, L. Bernstein i inni
</t>
  </si>
  <si>
    <t>Spotkanie autorskie z Agnieszką Pietruszka</t>
  </si>
  <si>
    <t>Pokaz iluzjonistyczny Kamil Łysień, plaża</t>
  </si>
  <si>
    <t>Musical "Barometr" E. Zapendowska, A.Kutkowska</t>
  </si>
  <si>
    <t>Spektakl pt. "Jeszcze w Zielone Gramy"</t>
  </si>
  <si>
    <t>spotkanie + wystawa fotografii "Dekalog wartości, co naprawdę jest ważne w życiu"</t>
  </si>
  <si>
    <t>spotkanie autorskie, bezpłatne wejście</t>
  </si>
  <si>
    <t>Muzyczne podwieczorki "Na salonach Europy" + wernisaż malarski</t>
  </si>
  <si>
    <t xml:space="preserve">fortepian, skrzypce; w programie utwory kameralne XVII, XIX i początku XX wieku. 
</t>
  </si>
  <si>
    <t>03.09</t>
  </si>
  <si>
    <t>3-13.09</t>
  </si>
  <si>
    <t>Wystawa fotografii Agnieszka Pietruszka</t>
  </si>
  <si>
    <t>Promocja książki "Tak orzecze, dwurzecze" - urząd, Rola Folklora</t>
  </si>
  <si>
    <t>19.11</t>
  </si>
  <si>
    <t>22.11</t>
  </si>
  <si>
    <t>Koncert jubileuszowy Chór "Cantores Adalberti"</t>
  </si>
  <si>
    <t>Pogadanka o życiu i twórczości, wieczór wspomnień</t>
  </si>
  <si>
    <t>Wernisaż "Wokół babskiej przyjaźni" malarstwo i zdjęcia. Poprowadzi Hanna Strzałkowska</t>
  </si>
  <si>
    <t>5-cio lecie chóru</t>
  </si>
  <si>
    <t>17:00, seniorzy z kartą wchodzą za darmo, bilety możńa kupić na biletynie.</t>
  </si>
  <si>
    <t>16.10</t>
  </si>
  <si>
    <t>Stanisław Banasiuk 18:00, SAS płaci, bez umowy</t>
  </si>
  <si>
    <t>30.10</t>
  </si>
  <si>
    <t>Anna Kutkowska, bez urzędu 18:00</t>
  </si>
  <si>
    <t>20.11</t>
  </si>
  <si>
    <t>Warsztaty z p. Agatą</t>
  </si>
  <si>
    <t>od p. dyrektor</t>
  </si>
  <si>
    <t>Dzień Seniora "Chwytaj dzień" R. Rozmus</t>
  </si>
  <si>
    <t>09.10</t>
  </si>
  <si>
    <t>Spektakl A. Kutkowskiej w wykonaniu Starszaków</t>
  </si>
  <si>
    <t>18:00, "Milczący złudzenia…" wystawiony w Pułtusku</t>
  </si>
  <si>
    <t>Spektakl Renata Dymna,  o Broniewskim</t>
  </si>
  <si>
    <t>Uroczysty apel. Wsparcie organizacyjne i logistyczne; udział kompani ze sztandarem we mszy św.; skierowanie wojskowej asysty honorowej w skłądzie: komainia honorowa ze sztandarem, orkiestra wojskowa (trębacz, werblista), apel poległych z salwą honorowa; wystawienie stanowisk promocyjnych jednotek wojskowych; pokaz statyczny sprzętu wojskowego; wydzielenia autobusu.</t>
  </si>
  <si>
    <t>Msza św</t>
  </si>
  <si>
    <t>Uroczysta sesja, sala CKiCZ w Serocku</t>
  </si>
  <si>
    <t>18.10</t>
  </si>
  <si>
    <t>Wieczór w teatrze "Dyskretne życie Jadzi"</t>
  </si>
  <si>
    <t>Prapremiera musicalu "Barometr"</t>
  </si>
  <si>
    <t>4.12</t>
  </si>
  <si>
    <t>Spotkanie z podróżnikiem</t>
  </si>
  <si>
    <t>7.11</t>
  </si>
  <si>
    <t>Spotkanie z Hanną Strzałkowską</t>
  </si>
  <si>
    <t xml:space="preserve">Spektakl  "Pan Lampa" </t>
  </si>
  <si>
    <t>09.11</t>
  </si>
  <si>
    <t>Klub poezji śpiewanej</t>
  </si>
  <si>
    <t>Marcin Zreda</t>
  </si>
  <si>
    <t>"VII ogólnopolskie Biennale Malarstwa - Niech zyje kolor!"</t>
  </si>
  <si>
    <t>Julia Mendyk</t>
  </si>
  <si>
    <t xml:space="preserve">Tymmek Książyk, Eliasz Niewiadomski,
Oliwia Janulewicz, 
Zuzanna Karwacka, 
Tymoteusz Książyk, 
Karolina Moczydłowska, 
Janek  Świniarski, 
Marcelina Janulewicz, 
</t>
  </si>
  <si>
    <t>Sławek Holland  Termin późniejszy/ WYDARZENIE ODWOŁANE</t>
  </si>
  <si>
    <t xml:space="preserve">  Termin późniejszy/ WYDARZENIE ODWOŁANE</t>
  </si>
  <si>
    <r>
      <t xml:space="preserve">12:00 spektakl dla dzieci, Teatr Remiza  </t>
    </r>
    <r>
      <rPr>
        <sz val="10"/>
        <color indexed="10"/>
        <rFont val="Calibri"/>
        <family val="2"/>
      </rPr>
      <t>Termin późniejszy/ WYDARZENIE ODWOŁANE</t>
    </r>
  </si>
  <si>
    <t xml:space="preserve">WYRÓŻNIENIA:
 Damian Sosnowski
 Karolina Gorzka </t>
  </si>
  <si>
    <t xml:space="preserve">Ogólnopolski Konkurs Plastyczny „20 lat Harry'ego Pottera 
w Polsce”  Miejska i Powiatowa Biblioteka Publiczna im. Ryszarda Kincla w Raciborzu (2020);
</t>
  </si>
  <si>
    <t xml:space="preserve">II miejsce OskarDębek, III miejsce Wiktor Kalinowski Wyróżnienie Viktoria Dębek
</t>
  </si>
  <si>
    <t>NAGRODA GŁÓWNA : MAJA KRAUS</t>
  </si>
  <si>
    <t>XXII Międzynarodowy Konkurse Plastyczny "Ludzie ludziom zgotowali ten los" organizowanym przez Muzeum w Oświęcimiu (2020);</t>
  </si>
  <si>
    <t>2020-03-00</t>
  </si>
  <si>
    <t>II Ogólnopolski Konkursu Plastyczny pn. MALOWANIE MUZYKĄ pod patronatem Burmistrza Miasta Mława</t>
  </si>
  <si>
    <t xml:space="preserve">I miejsce TYMOTEUSZ KSIĄŻYK                        udział w wystawie, KAROLINA MOCZYDŁOWSKA, MARCELINA JANULEWICZ i ZUZANNA KARWACKA.
</t>
  </si>
  <si>
    <t>08.05</t>
  </si>
  <si>
    <t>06.06</t>
  </si>
  <si>
    <t>16 - 17.10</t>
  </si>
  <si>
    <t>11 - 15.01</t>
  </si>
  <si>
    <t>Wieczór z kulturą</t>
  </si>
  <si>
    <t>Półkolonie Młodego Odkrywcy - Ferie Zimowe</t>
  </si>
  <si>
    <t>Muzyczny Podwieczorek</t>
  </si>
  <si>
    <t xml:space="preserve">44. Konkurs Warszawska Syrenka - Eliminacje Gminne </t>
  </si>
  <si>
    <t>26.03</t>
  </si>
  <si>
    <t>Jubileusz chóru "Cantores Adalberti"</t>
  </si>
  <si>
    <t>10 - 16.05</t>
  </si>
  <si>
    <t>28.05</t>
  </si>
  <si>
    <t>Koncert Laureatów - przegląd amatorskiej twórczości scenicznej</t>
  </si>
  <si>
    <t>29.05</t>
  </si>
  <si>
    <t>12.06</t>
  </si>
  <si>
    <t>19.06</t>
  </si>
  <si>
    <t>Barabarki Robota</t>
  </si>
  <si>
    <t>Obchody 76. Rocznicy Powstania Warszawskiego - Fontanna muzyki</t>
  </si>
  <si>
    <t>28-29.08</t>
  </si>
  <si>
    <t>28.08</t>
  </si>
  <si>
    <t>Zakończenie lata na plaży</t>
  </si>
  <si>
    <t xml:space="preserve">29.08 </t>
  </si>
  <si>
    <t>Muzyczny podwieczorek</t>
  </si>
  <si>
    <t>18.09</t>
  </si>
  <si>
    <t>XIV Pieszy Rajd Pamięci</t>
  </si>
  <si>
    <t>24.09</t>
  </si>
  <si>
    <t>26.09</t>
  </si>
  <si>
    <t xml:space="preserve">IV Nadnarwiańskie Spotkania ze Sztuką </t>
  </si>
  <si>
    <t>4 - 10.10</t>
  </si>
  <si>
    <t>Teamowe Spinningowe Mistrzostwa Świata</t>
  </si>
  <si>
    <t>Zawody Spinningowe Serockowe Łowy</t>
  </si>
  <si>
    <t>23.10</t>
  </si>
  <si>
    <t>06.11</t>
  </si>
  <si>
    <t>XIX Bieg Niepodległości</t>
  </si>
  <si>
    <t>14.11</t>
  </si>
  <si>
    <t>26.11</t>
  </si>
  <si>
    <t xml:space="preserve"> 5.12</t>
  </si>
  <si>
    <t>12.12</t>
  </si>
  <si>
    <t>XXII Spotkanie Wigilijne, Pastorałki</t>
  </si>
  <si>
    <t>Turniej Tenisa Stołowego - II Memoriał Stanisława Ściechury</t>
  </si>
  <si>
    <t>04.09</t>
  </si>
  <si>
    <t xml:space="preserve">Twins Cities Cup + Pobyt grup piłkarskich w Jadwisinie </t>
  </si>
  <si>
    <t>Dzień sportu dla seniora</t>
  </si>
  <si>
    <t>Półmaraton serocki</t>
  </si>
  <si>
    <t xml:space="preserve">Spływ kajakowy </t>
  </si>
  <si>
    <t>10.06</t>
  </si>
  <si>
    <t>17.04</t>
  </si>
  <si>
    <t>28.02</t>
  </si>
  <si>
    <t>Dzień kobiet - koncert online</t>
  </si>
  <si>
    <t>XVIII Przegląd twórczości scenicznej - Instrumenty od 15:00</t>
  </si>
  <si>
    <t>Poland Bike Marathon - inauguracja (rano)</t>
  </si>
  <si>
    <t>Noc muzeów</t>
  </si>
  <si>
    <t>lipiec</t>
  </si>
  <si>
    <t xml:space="preserve"> sierpień</t>
  </si>
  <si>
    <t xml:space="preserve"> 11.07</t>
  </si>
  <si>
    <t>Turniej Siatkówki Plażowej</t>
  </si>
  <si>
    <t>SIS, CKiCZ</t>
  </si>
  <si>
    <t>Półkolonie letnie (Akcja Lato w Mieście)</t>
  </si>
  <si>
    <t>sierpień</t>
  </si>
  <si>
    <t>Przyjazd grupy z Dzierżoniowa</t>
  </si>
  <si>
    <t>Dzień Babci i Dziadka  - konkurs dla dzieci i młodzieży</t>
  </si>
  <si>
    <t>80. Rocznica Egzekucji w Wąwozie/ msza święta 11:00 łączona</t>
  </si>
  <si>
    <t>Narodowy Dzień Pamięci „Żołnierzy Wyklętych”/ msza święta</t>
  </si>
  <si>
    <r>
      <t>IX Biegi Wojciechowe + V Mistrzostwa Powiatu Legionowskiego w biegach dzieci i młodzieży/</t>
    </r>
    <r>
      <rPr>
        <sz val="10"/>
        <color indexed="60"/>
        <rFont val="Calibri"/>
        <family val="2"/>
      </rPr>
      <t>Bieg z Książką</t>
    </r>
  </si>
  <si>
    <t>Izba Pamięci</t>
  </si>
  <si>
    <t>CKiCz</t>
  </si>
  <si>
    <t>Gminny Dzień Dziecka, na placu szkolnym</t>
  </si>
  <si>
    <t xml:space="preserve"> CKiCz, OPS, SIS</t>
  </si>
  <si>
    <t>Dzień dziecka Cupel</t>
  </si>
  <si>
    <t>Rada Sołecka</t>
  </si>
  <si>
    <t>Piknik Wspólnoty Marynino</t>
  </si>
  <si>
    <t>03.07.</t>
  </si>
  <si>
    <t>12-16.07</t>
  </si>
  <si>
    <t>Półkolonie letnie (eko, wędkarskie)</t>
  </si>
  <si>
    <t xml:space="preserve">SIS, </t>
  </si>
  <si>
    <t>9-13.08</t>
  </si>
  <si>
    <t>CKiCZ/TPD</t>
  </si>
  <si>
    <t>Półkolonie artystyczne (TPD)</t>
  </si>
  <si>
    <t>LGD</t>
  </si>
  <si>
    <t>30 - lecie Centrum Kultury i Czytelnciwa w Serocku (koncert Grzegorza Turnaua)</t>
  </si>
  <si>
    <t>PZW</t>
  </si>
  <si>
    <t>CKiCZ/OPS</t>
  </si>
  <si>
    <t>UMIG</t>
  </si>
  <si>
    <t>20.06.</t>
  </si>
  <si>
    <t>10.07.</t>
  </si>
  <si>
    <t>Dzień dziecka w Karolinie</t>
  </si>
  <si>
    <t>Święto Jabłoni w Dębem</t>
  </si>
  <si>
    <t>Promocja książki 200. rocznica urodzin C.K. Norwida</t>
  </si>
  <si>
    <t>Święto Latawca Jadwisin</t>
  </si>
  <si>
    <t>CKiCZ/UMIG</t>
  </si>
  <si>
    <t>CKICZ (Biblioteka)</t>
  </si>
  <si>
    <t>81. Rocznica Zbrodni Katyńskiej, Msza święta, Apel Pamięci, wystawa outdorowa</t>
  </si>
  <si>
    <r>
      <t>Obchody  82. rocznicy wybuchu II Wojny Światowej/ Porozumienia sierpniowe, Msza święta 11:00</t>
    </r>
    <r>
      <rPr>
        <sz val="9"/>
        <rFont val="Calibri"/>
        <family val="2"/>
      </rPr>
      <t xml:space="preserve"> (Uroczystości związane z wrześniem 1939 roku agresja Niemiec i ZSRR na Polskę.</t>
    </r>
  </si>
  <si>
    <t>05.06.</t>
  </si>
  <si>
    <t xml:space="preserve">12:00 Sp Serock, spektakl dla półkolonii oraz online </t>
  </si>
  <si>
    <t>15.01</t>
  </si>
  <si>
    <t>9:00 - 10:15</t>
  </si>
  <si>
    <t>10:30 - 12:00</t>
  </si>
  <si>
    <t>13:00 - 14:00</t>
  </si>
  <si>
    <t>11:00 - 12:00</t>
  </si>
  <si>
    <t>12:00 - 12:45</t>
  </si>
  <si>
    <t>14:00 - 15:00</t>
  </si>
  <si>
    <t>9:00 - 11:00</t>
  </si>
  <si>
    <t>Warsztaty taneczne Break Dance gr.I</t>
  </si>
  <si>
    <t>Kodowanie/planszówki gr. II</t>
  </si>
  <si>
    <t xml:space="preserve">Spotkanie z grupą Koła Wędkarskiego nr 6 </t>
  </si>
  <si>
    <t xml:space="preserve">Teatrzyk Blaszany Bębenek "Nie tylko złoto co się świeci" </t>
  </si>
  <si>
    <t>III Gminny konkurs walentynkowy "Kartka walentynkowa"</t>
  </si>
  <si>
    <t>Muzyczny Podwieczorek "Free Accordions"</t>
  </si>
  <si>
    <t>Martyna Chojnacka, Piotr Tomala, Paweł Ściebior online + sala</t>
  </si>
  <si>
    <t>12.02.</t>
  </si>
  <si>
    <t>Koncert Charytatywny, Teatr Piosenki Elżbiety zapendowskiej</t>
  </si>
  <si>
    <t>sala CKiCz</t>
  </si>
  <si>
    <t>20.02.</t>
  </si>
  <si>
    <t>Domowe granie dla Staszka i Magdy</t>
  </si>
  <si>
    <t>15.02.</t>
  </si>
  <si>
    <t>sala audio</t>
  </si>
  <si>
    <t>30 os. Wyjanem Sali</t>
  </si>
  <si>
    <t>Oprawa mszy św. Chór Cantores Adalberti</t>
  </si>
  <si>
    <t>22.02.</t>
  </si>
  <si>
    <t>XIII edycja Koncertu Pogodnego "Przetrwamy"</t>
  </si>
  <si>
    <t>19:00 on-line w ramach akcji Polska Światłoczuła</t>
  </si>
  <si>
    <t>05.03.</t>
  </si>
  <si>
    <t>Film dokumentalny "Jestem" + spotkanie/dyskusja z Dorota Kędzieżawską</t>
  </si>
  <si>
    <t>nie było</t>
  </si>
  <si>
    <t>25.03.</t>
  </si>
  <si>
    <t>Muzyczny Podwieczorek "Kobieta niejedno ma imię"</t>
  </si>
  <si>
    <t>Michał Jung, Justyna Kantorowicz</t>
  </si>
  <si>
    <t>Koncert Pasyjny w kościele</t>
  </si>
  <si>
    <t>kościół Serock</t>
  </si>
  <si>
    <t>28.03.</t>
  </si>
  <si>
    <t>21.03.</t>
  </si>
  <si>
    <t>06.03.</t>
  </si>
  <si>
    <t>Wieczór z kulturą - koncert instrumentalistów CKiCZ, pianino, skrzypce</t>
  </si>
  <si>
    <t>CKiVZ</t>
  </si>
  <si>
    <t>przy plakacie, info o zrzutce dla pani z Zatorów</t>
  </si>
  <si>
    <t>Kabaret Halama - Jarosław Jeleń</t>
  </si>
  <si>
    <t>bilety 60 i 70 zł, bilety obce, bez zniżek, 80 miejsc</t>
  </si>
  <si>
    <t>W zależności od obostrzeń w Sali lub on-line 9:00</t>
  </si>
  <si>
    <t>Michał Jung, klawesyn, skrzypce, + 2 muzyków</t>
  </si>
  <si>
    <t>??</t>
  </si>
  <si>
    <r>
      <t xml:space="preserve">Muzyczny Podwieczorek </t>
    </r>
    <r>
      <rPr>
        <b/>
        <sz val="10"/>
        <rFont val="Calibri"/>
        <family val="2"/>
      </rPr>
      <t>"IREK GŁYK VIBES EXPRESSION"</t>
    </r>
  </si>
  <si>
    <t xml:space="preserve">Serdecznie zapraszamy na XIII edycję Koncertu Pogodnego, zorganizowanego z okazji Ogólnopolskiego Dnia Walki z Depresją 2021, pt. Przetrwamy…, który odbędzie się 22 lutego 2021 r. godz. 20.00
</t>
  </si>
  <si>
    <t>4500 brutto</t>
  </si>
  <si>
    <t xml:space="preserve">Obchody 76. Rocznicy Powstania Warszawskiego </t>
  </si>
  <si>
    <t>25.04.</t>
  </si>
  <si>
    <t>Gminny konkurs plastyczny "Wiosna i tak przyjdzie"</t>
  </si>
  <si>
    <t>wysyłanie prac do 18.03. Kwiatek na patyku.</t>
  </si>
  <si>
    <t xml:space="preserve">3500 spektakl + 1h animacji 1500 brutto+ dojazd i nocleg </t>
  </si>
  <si>
    <t>cena do negocjacji</t>
  </si>
  <si>
    <t>dojazd 500 zł</t>
  </si>
  <si>
    <t xml:space="preserve">plansze 18 100x120 pcf 3mm. 150 zł brutto </t>
  </si>
  <si>
    <t>wernisaż serockich artystów</t>
  </si>
  <si>
    <t>Folder CKiCZ "Przedwiośnie kultury"</t>
  </si>
  <si>
    <t>Koncert Alla Polacca "Ach duo" 4000 netto + 1500 harfa</t>
  </si>
  <si>
    <t>wyruk materiałów promocyjnych, zaproszenia, plakaty, banery</t>
  </si>
  <si>
    <t>ZAIKS</t>
  </si>
  <si>
    <t>Ubezpieczenie</t>
  </si>
  <si>
    <t>Wystawa okolicznościowa pt. "Zbrodnia Katyńska 1940. Zagłada polskich elit"</t>
  </si>
  <si>
    <t>wydruki u Wroniaka</t>
  </si>
  <si>
    <t>Wystawa okolicznościowa pt. Żołnierze wyklecie podziemie niepodległościowe 1944 - 1963"</t>
  </si>
  <si>
    <t xml:space="preserve">5,5 zł szt. X 200 szt </t>
  </si>
  <si>
    <t>wystawa outdoorowa - archiwalne zdjęcia CKiCZ</t>
  </si>
  <si>
    <t xml:space="preserve">Wata cukrowa, fotobudka
</t>
  </si>
  <si>
    <t>Youtuberzy + warsztaty dronem, kręcenia filmów</t>
  </si>
  <si>
    <t>Zaproszenia, druk promocyjny banery, plakaty</t>
  </si>
  <si>
    <t>Technika: oświetlenie, nagłośnienie w tym akustyk</t>
  </si>
  <si>
    <t>akustyk w cenie techniki</t>
  </si>
  <si>
    <t>wynajem fortepianu</t>
  </si>
  <si>
    <t>Spektakl "Jeszcze w zielone gramy"</t>
  </si>
  <si>
    <t>22.05.</t>
  </si>
  <si>
    <t>23.05.</t>
  </si>
  <si>
    <t>odwołany</t>
  </si>
  <si>
    <t>katamarany</t>
  </si>
  <si>
    <t>18:00 odwołany</t>
  </si>
  <si>
    <t>Przeniesiony na na okres letni</t>
  </si>
  <si>
    <t xml:space="preserve">S.Banasiuk, przeniesiony na maj, nie ma określonej daty
</t>
  </si>
  <si>
    <t>udział chóru Cantores Adalberti</t>
  </si>
  <si>
    <t>Odwołane</t>
  </si>
  <si>
    <t xml:space="preserve">pianino, skrzypce, Incanto, Osmakowicz, </t>
  </si>
  <si>
    <t>grupa "Oni" Betina potrzbuje salę dla siebie 18:00</t>
  </si>
  <si>
    <t>29.05.</t>
  </si>
  <si>
    <t>Katarzyna Sojar 4500 brutto</t>
  </si>
  <si>
    <t>Grzegorz Halama</t>
  </si>
  <si>
    <t>09.05.</t>
  </si>
  <si>
    <t>500 zl z kartą serocczanina</t>
  </si>
  <si>
    <t>3800 brutto (oferta z maila)</t>
  </si>
  <si>
    <t>Harcerstwo dawnych lat - Serock gra terenowa z kodami QR</t>
  </si>
  <si>
    <t>13. WWDH "Horn"/CKiC/ Izba Pamięci</t>
  </si>
  <si>
    <t>odwołane</t>
  </si>
  <si>
    <t>"Dla Ciebie Mamo" Koncert wokalno - instrumentalny</t>
  </si>
  <si>
    <t>Spektakl pt. "MatkaJa" autorski projekt Teatr Oni i Teatr po 40</t>
  </si>
  <si>
    <t>UmajONE piosenki  - koncert Teatru Piosenki Elżbiety Zapendowskiej</t>
  </si>
  <si>
    <t>13.06.</t>
  </si>
  <si>
    <t>Bliżej natury, warsztaty wędkarskie, dronowe, gra terenowa, gra na construkcie (projekt)</t>
  </si>
  <si>
    <t>8 - 15.05</t>
  </si>
  <si>
    <t>Koncert Teatru Piosenki Elżbiety Zapendowskiej</t>
  </si>
  <si>
    <t xml:space="preserve">Kiermasz książki, </t>
  </si>
  <si>
    <t>Oprawa mszy, Koncert Chór "Cantores Adalberti"</t>
  </si>
  <si>
    <t>Koncert Zespołu 'Melomany"</t>
  </si>
  <si>
    <t>Koncert Zespołu "Lemon"</t>
  </si>
  <si>
    <t xml:space="preserve">Prezentacje artystyczne grup, zespołów dziecięcych i młodzieżowych z terenu miasta i gminy Serock. </t>
  </si>
  <si>
    <r>
      <t xml:space="preserve">IX Bieg Wojciechowy - Rodzinny </t>
    </r>
    <r>
      <rPr>
        <b/>
        <sz val="10"/>
        <rFont val="Calibri"/>
        <family val="2"/>
      </rPr>
      <t>Bieg z Książką</t>
    </r>
  </si>
  <si>
    <t>Program</t>
  </si>
  <si>
    <t xml:space="preserve">Uroczysta Msza św. z okazji  Święta Patrona Miasta Sereock </t>
  </si>
  <si>
    <t>Korowód z udziałem orkiestry</t>
  </si>
  <si>
    <t>Prezentacje artystyczne grup, zespołów dziecięcych i młodzieżowych z terenu miasta i gminy Serock</t>
  </si>
  <si>
    <t>Wesołe miasteczko</t>
  </si>
  <si>
    <t>Stoiska gastronomiczne i rękodzielnicze</t>
  </si>
  <si>
    <t>było:</t>
  </si>
  <si>
    <t>Jest</t>
  </si>
  <si>
    <t>Kiermasz książki</t>
  </si>
  <si>
    <t xml:space="preserve">Koncert wokalno - instrumentalny pt. "Dla Ciebie Mamo" </t>
  </si>
  <si>
    <t xml:space="preserve">Koncert pt. "UmajONE piosenki" </t>
  </si>
  <si>
    <t xml:space="preserve">Teatr Piosenki Elżbiety Zapendowskiej </t>
  </si>
  <si>
    <t xml:space="preserve">Spektakl pt. "#MatkaJa" </t>
  </si>
  <si>
    <t>Autorski projekt Teatr Oni i Teatr po 40</t>
  </si>
  <si>
    <t xml:space="preserve">Podopieczni CKiCZ </t>
  </si>
  <si>
    <t>08.05.</t>
  </si>
  <si>
    <t>Sylwetki Bibliotekarzy - sami napiszą na stronę</t>
  </si>
  <si>
    <t>Zagadki każdego dnia - samo na facebooka</t>
  </si>
  <si>
    <t>Improwizacje - filmy p. Zdzisław każdego dnia na facebooka</t>
  </si>
  <si>
    <t>Spotkajmy się w bibliotece - mini konkurs - losowanie</t>
  </si>
  <si>
    <t>15.05.</t>
  </si>
  <si>
    <t>Muzyczny Podwieczorek "Czarując dźwiekiem"</t>
  </si>
  <si>
    <t xml:space="preserve">Warsztaty plastyczne tworzenia robotów - CKiCZ 9:30, 11:00
</t>
  </si>
  <si>
    <t>Konkurs plastyczny "Poczytaj mi mamo" - ilustracja książki</t>
  </si>
  <si>
    <t>Spotkanie autorskie z Hanną Strzałkowską, wystawa malarska</t>
  </si>
  <si>
    <t>26.06.</t>
  </si>
  <si>
    <t xml:space="preserve">"Artystyczna binduga, czyli flisacy, wianki, dłubanki i kwiat paproci" w Serocku  Wianki w Serocku </t>
  </si>
  <si>
    <t>Walne zebranie SAS</t>
  </si>
  <si>
    <t>pani Mirka, godz. 11:00</t>
  </si>
  <si>
    <t>IX Biegi Wojciechowe + V Mistrzostwa Powiatu Legionowskiego w biegach dzieci i młodzieży/Bieg z Książką</t>
  </si>
  <si>
    <t xml:space="preserve">przeniesiony na maj </t>
  </si>
  <si>
    <t>550 zł/ 467,50 zł (15% rabat z kartą serocczanina)</t>
  </si>
  <si>
    <t>9.05.</t>
  </si>
  <si>
    <t>Kiermasz książek</t>
  </si>
  <si>
    <t>Bieg / IX Biegi Wojciechowe +Bieg z Książką "Biegniemy dla Martynki"</t>
  </si>
  <si>
    <t>pianino, skrzypce, Incanto, Osmakowicz, 17:00</t>
  </si>
  <si>
    <t>08.06.</t>
  </si>
  <si>
    <t>19.06.</t>
  </si>
  <si>
    <t xml:space="preserve">od 9.00-9.30 (10 start) do maksymalnie 18 mała sala. </t>
  </si>
  <si>
    <t>4500 brutto Bartek Szymborski</t>
  </si>
  <si>
    <t>Prowadzący Stanisław Banasiuk</t>
  </si>
  <si>
    <t>08:00 - 12:00</t>
  </si>
  <si>
    <t>Prace przygotowawcze na terenie plaży</t>
  </si>
  <si>
    <t>Warsztaty zielarskie (rozpoznawanie ziól, parzenie naparów ziołowych, przygotowywanie naturalnych kosmetyków)</t>
  </si>
  <si>
    <t>Warsztaty obróbki drzewa tradycyjnymi metodami,  dla grup min. 25 os.</t>
  </si>
  <si>
    <t>Warsztaty powroźnictwa, dla grup min. 25 os.</t>
  </si>
  <si>
    <t>Warsztaty  szkutnictwa dla grup min. 25 os.</t>
  </si>
  <si>
    <t>Warsztaty  gier i zabaw flisackich, dla grup min. 25 os.</t>
  </si>
  <si>
    <t>Przejażdżki łodzią</t>
  </si>
  <si>
    <t>Stoiska z produktami regionalnymi, potrawami flisackimi (przysmaki i napoje do 300 osób), zapakowane porcje, chleby, prazioki</t>
  </si>
  <si>
    <t>21.08.</t>
  </si>
  <si>
    <t>Now Wieś</t>
  </si>
  <si>
    <t>18:00 - 19:00</t>
  </si>
  <si>
    <t>Pokaz tańca i ognia</t>
  </si>
  <si>
    <t>Rozstrzygnięcie konkursu i puszczanie wianków</t>
  </si>
  <si>
    <t>WC</t>
  </si>
  <si>
    <t>Koncert kapeli Flisackiej i Chóru Ulanowskiego</t>
  </si>
  <si>
    <t>dzika plaża</t>
  </si>
  <si>
    <t>Koncert Mechanicy Shanty</t>
  </si>
  <si>
    <t>21:30 - 22:00</t>
  </si>
  <si>
    <t xml:space="preserve">Zorganizowanie grupy dzieci do niesienia tabliczek </t>
  </si>
  <si>
    <t xml:space="preserve">garderobę (kawa, herbata, mleko, cukier, przekąski, lustro), toaletę w+ pobliżu sceny oraz napoje na scenie (woda mineralna, soki,) ciepły posiłek dla 6 osób
  nocleg ze śniadaniem  dla 6 osób
</t>
  </si>
  <si>
    <t>scenariusz, garderoba( woda, kawa, herbata. Ciastka, posiłek)</t>
  </si>
  <si>
    <t>na drewnianej kładce</t>
  </si>
  <si>
    <t>musi być wydzielony teren bez dostępu publiczności, wskazana obecność pracownika straży pożarnej</t>
  </si>
  <si>
    <t>plac z trawnikem przy boisku na plaży  ( altanka, krzesła i nagłosnienie)</t>
  </si>
  <si>
    <t xml:space="preserve">rejs co 30 min, ( płyny do dezynfekcji </t>
  </si>
  <si>
    <t>ściezka przy molo po prawej stronie ( 3 kramy z KZB) płyny do dezynfekcji</t>
  </si>
  <si>
    <t>puszczanie wianków z łodzi  w zdłuż  brzegu</t>
  </si>
  <si>
    <t xml:space="preserve">stoisko przy placu wodnym mały namiot
dostęp do prądu przy namiocie
2 ławki, które zasłonią wejście do namiotu 
</t>
  </si>
  <si>
    <t xml:space="preserve">Warsztaty wiankowe
mały namiot, 2 ławki, które zasłonią wejście do namiotu 
Animacje na scenie:
2 mikrofony dynamiczne wokalowe
2 odsłuchy 
możliwość podłączenia piano stereo do linii 
możliwość odtworzenia podkładów z laptopa
</t>
  </si>
  <si>
    <t xml:space="preserve"> </t>
  </si>
  <si>
    <t>16:00 - 19:00</t>
  </si>
  <si>
    <t>Warsztaty rzeźbiarskie w drewnie Janusz Dłużniewski 15 os. x 2 po 1,5 h</t>
  </si>
  <si>
    <t>16:00 - 18:30</t>
  </si>
  <si>
    <t>16.00-20.00</t>
  </si>
  <si>
    <t>19:00  - 19.30</t>
  </si>
  <si>
    <t>1930 - 21:20</t>
  </si>
  <si>
    <t>Rodzinne warsztaty wiankowe - wicie wianków, konkurs (16:00 - 18:30 )                                          - animacje na scenie  szukanie kwiatu paproci (16:00 - 18:00)</t>
  </si>
  <si>
    <t>11.06.</t>
  </si>
  <si>
    <t xml:space="preserve">Spektakl "Pan Lampa" </t>
  </si>
  <si>
    <t>użyczenie Sali, reżyseria - Anna Kutkowska</t>
  </si>
  <si>
    <t>18,:00, przełożone z 21 marca, odwołane</t>
  </si>
  <si>
    <t>14.06.</t>
  </si>
  <si>
    <t>grupa "Oni" Betina potrzbuje salę dla siebie 18:00, otwarty dla publiczności</t>
  </si>
  <si>
    <t>01.07.</t>
  </si>
  <si>
    <t>18:00 z akompaniamentem, znajomy p. Hani, Wierszem Malowane
- poezja i malarstwo – Hanny Makowskiej
- muzyka (fortepian) Anka Anya</t>
  </si>
  <si>
    <t>Pokaz spadochronowy</t>
  </si>
  <si>
    <t>plaża miejska</t>
  </si>
  <si>
    <t xml:space="preserve">warsztaty gr. 6-9 </t>
  </si>
  <si>
    <t xml:space="preserve">warsztaty gr. 10 - 15 </t>
  </si>
  <si>
    <t>Kino Letnie dla dzieci</t>
  </si>
  <si>
    <t>06.07.</t>
  </si>
  <si>
    <t>Piknik z książką dla malucha</t>
  </si>
  <si>
    <t>Plenerowe Kino w Ciemno na leżakach (dorośli)</t>
  </si>
  <si>
    <t>ogródek ckicz lub sala</t>
  </si>
  <si>
    <t>6-8.07.</t>
  </si>
  <si>
    <t>13:00 - 16:00</t>
  </si>
  <si>
    <t>CKiCz w Serocku</t>
  </si>
  <si>
    <t>08.07.</t>
  </si>
  <si>
    <t>Fontanna Muzyki - „Barwy kwartetu smyczkowego” AMJ QUARTET</t>
  </si>
  <si>
    <t>Fontanna Muzyki - „La Boheme...Aznavour i jego świat” zespół Impressja</t>
  </si>
  <si>
    <t>4500 brutto, "Az Nawor" skrzypce, kontrabas, pianino, wokal</t>
  </si>
  <si>
    <t>Fontanna Muzyki - „SIX O’CLOCK” Traditional Jazz Trio</t>
  </si>
  <si>
    <t>12.07.</t>
  </si>
  <si>
    <t>Spotkanie dla dzieci i rodziców z ornitologiem Sławomirem Kasjaniukiem</t>
  </si>
  <si>
    <t>Artystyczne czwartki - Warsztaty taneczne (taniec towarzyski) z Martą Kubizną - Lemieszkiewicz</t>
  </si>
  <si>
    <t>Artystyczne czwartki - Warsztaty taneczne, (taniec nowoczesny) Karol Garczyński</t>
  </si>
  <si>
    <t>Costa de Serock czyli „Hiszpański na leżakach” ( grupa początkująca)</t>
  </si>
  <si>
    <t>wydarzenie płatne 50 zł</t>
  </si>
  <si>
    <t>CKiCz w Serocku,   wydarzenie płatne, dla dorosłych 99 zł</t>
  </si>
  <si>
    <t>13 - 15.07.</t>
  </si>
  <si>
    <t>Costa de Serock czyli „Hiszpański na leżakach” ( poziom A1 - A2)</t>
  </si>
  <si>
    <t>Półkolonie letnie"Bliżej natury"</t>
  </si>
  <si>
    <t xml:space="preserve">Wędrujące Czytanie z Krzysztofem Kasdepke </t>
  </si>
  <si>
    <t>14.07.</t>
  </si>
  <si>
    <r>
      <t xml:space="preserve">Węgierski czyli </t>
    </r>
    <r>
      <rPr>
        <sz val="10"/>
        <color indexed="8"/>
        <rFont val="Calibri"/>
        <family val="2"/>
      </rPr>
      <t xml:space="preserve">„Balaton w Serocku” </t>
    </r>
  </si>
  <si>
    <t>animacje dla dzieci ckicz</t>
  </si>
  <si>
    <t>warsztaty, spotkanie;  ogródek ckicz lub sala</t>
  </si>
  <si>
    <t>20.07.</t>
  </si>
  <si>
    <t>„Plenerowe Kino w Ciemno na Leżakach” (dla dorosłych)</t>
  </si>
  <si>
    <t>21.07.</t>
  </si>
  <si>
    <t xml:space="preserve">Joga na plaży </t>
  </si>
  <si>
    <t>22.07.</t>
  </si>
  <si>
    <t>Artystyczne czwartki - Warsztaty taneczne (balet ) z Maliną Gerek</t>
  </si>
  <si>
    <t>28.07.</t>
  </si>
  <si>
    <t>29.07.</t>
  </si>
  <si>
    <t xml:space="preserve">Artystyczne czwartki - Warsztaty Capoeira </t>
  </si>
  <si>
    <t>11:00 - 13:00</t>
  </si>
  <si>
    <t>Planetarium, sala</t>
  </si>
  <si>
    <t xml:space="preserve">warsztaty na zmianę 2 grupy. </t>
  </si>
  <si>
    <t>10 - 16:00</t>
  </si>
  <si>
    <t>07.08.</t>
  </si>
  <si>
    <t xml:space="preserve"> Informacje w CKiCz w Serocku –  wydarzenie płatne 170 zł z kartą serocczanina - 15%</t>
  </si>
  <si>
    <t>Fontanna Muzyki - Swingowo z kwartetem „Saksofonarium”</t>
  </si>
  <si>
    <t>10 - 12.08.</t>
  </si>
  <si>
    <t xml:space="preserve">Warsztaty rysunku dla dorosłych </t>
  </si>
  <si>
    <t>14 - 16:00</t>
  </si>
  <si>
    <t>sala ckick,  wydarzenie płatne 99 zł (zysk 70% z wpłat)</t>
  </si>
  <si>
    <t>10.08.</t>
  </si>
  <si>
    <t>Ogródek CKiCz  lub sala widowiskowa</t>
  </si>
  <si>
    <t>11.08.</t>
  </si>
  <si>
    <t>12.08.</t>
  </si>
  <si>
    <t>Artystyczne czwartki - Warsztaty plastyczne z Damian Sosnowski</t>
  </si>
  <si>
    <t>18.08.</t>
  </si>
  <si>
    <t>19.08.</t>
  </si>
  <si>
    <t>Artystyczne czwartki - Warsztaty taneczne (taniec nowoczesny) z Aleksandrą Marek</t>
  </si>
  <si>
    <t>Fontanna Muzyki - „Bułat Okudżawa, najpiękniejsze pieśni i ballady” 
 Zespół Piramidy</t>
  </si>
  <si>
    <t>„Plenerowe Kino w Ciemno na Leżakach”  (dla dorosłych)</t>
  </si>
  <si>
    <t>24.08.</t>
  </si>
  <si>
    <t>25.08.</t>
  </si>
  <si>
    <t xml:space="preserve">Plener Malarski „Sierpniowe impresje” </t>
  </si>
  <si>
    <t>Informacje CKiCz w Serocku, wydarzenie płatne, 50 zł</t>
  </si>
  <si>
    <t>26.08.</t>
  </si>
  <si>
    <t>Artystyczne czwartki - Warsztaty plastyczne z Agatą Dutkiewicz</t>
  </si>
  <si>
    <t>Powiatowa Instytucja Kultury</t>
  </si>
  <si>
    <t>25.06.</t>
  </si>
  <si>
    <t>29.06.</t>
  </si>
  <si>
    <t>30.06.</t>
  </si>
  <si>
    <t>Sesja Rady Miejskiej</t>
  </si>
  <si>
    <t>wynajem Sali widowiskowej bezpłatny Lemowskie instalacje konstelacje 10.30-17.00</t>
  </si>
  <si>
    <t>wynajem Sali widowiskowej bezpłatny Lemowskie instalacje konstelacje 16.00-20.30</t>
  </si>
  <si>
    <t>wynajem Sali widowiskowej bezpłatny Urząd Miasta i Gminy Serock 12.00</t>
  </si>
  <si>
    <t>wynajem Sali widowiskowej 10.00-20.00</t>
  </si>
  <si>
    <t xml:space="preserve">Spotkanie "TARTAK SEROCK" </t>
  </si>
  <si>
    <t>Warsztaty bębniarskie KLICK&amp;DRUM wizytówka, za darmo</t>
  </si>
  <si>
    <t>"Marność pani Dulskiej"</t>
  </si>
  <si>
    <t>Lemon</t>
  </si>
  <si>
    <t>PIK</t>
  </si>
  <si>
    <t>Lemowskie konstelacje/instalacje -widowisko na plaży</t>
  </si>
  <si>
    <t>21.00</t>
  </si>
  <si>
    <t>współorganiaztor z PIK</t>
  </si>
  <si>
    <t>13.07.</t>
  </si>
  <si>
    <t>wynajem Sali widowiskowej</t>
  </si>
  <si>
    <t>p. Jakub Szymański cały dzień</t>
  </si>
  <si>
    <t>starszaki Stowarzyszenie "Sama Kultura"</t>
  </si>
  <si>
    <t>16.00-19.00</t>
  </si>
  <si>
    <t>18.00-20.00</t>
  </si>
  <si>
    <t>nie odbył się</t>
  </si>
  <si>
    <t>80. Rocznica Egzekucji w Wąwozie. Oprawa mszy św. Chór Cantores Adalberti</t>
  </si>
  <si>
    <t>Wystawa fotografii Roberta Ołdakowskiego pt. "Ciepłem malowane - niewidzialny świat"</t>
  </si>
  <si>
    <t>odwolane</t>
  </si>
  <si>
    <t>Warsztaty artystyczne "Karta dla Babci i Dziadka", chemiczne  "W(ś)ciekły azot", kulinarne</t>
  </si>
  <si>
    <t>Warsztaty teatralne, taneczne, ekologiczne, sportowe</t>
  </si>
  <si>
    <t>Warsztaty artystyczne "Krajobraz zimowy", taneczne, kodowanie</t>
  </si>
  <si>
    <t xml:space="preserve">Warsztaty chemiczne " świetlny pokaz", taneczne, konstrukcyjne LEGO Inżynier </t>
  </si>
  <si>
    <t xml:space="preserve"> Warsztaty: chemiczne"Archimedes na taczkach", malarskie, sportowe</t>
  </si>
  <si>
    <t xml:space="preserve">Konkurs plastyczny okazji Dnia Babci i Dziadka </t>
  </si>
  <si>
    <t xml:space="preserve">Film dokumentalny "Nawet nie wiesz jak bardzo Cię kocham" </t>
  </si>
  <si>
    <t>Spotkanie autorskie z reżyserem Pawłem Łazińskim</t>
  </si>
  <si>
    <t xml:space="preserve">Spotkanie - Fotowoltaika </t>
  </si>
  <si>
    <t>wynajem Sali widowiskowej 10.00-12.00</t>
  </si>
  <si>
    <t>Inauguracja roku akademickiego SAS</t>
  </si>
  <si>
    <t>Goosebumps</t>
  </si>
  <si>
    <t>Przemówienia</t>
  </si>
  <si>
    <t>Korowód</t>
  </si>
  <si>
    <t>Msza św w kosciele p.w. św. Antoniego</t>
  </si>
  <si>
    <t>11.09</t>
  </si>
  <si>
    <t>Niespodzianka dla dorosłych (REJS) PIK</t>
  </si>
  <si>
    <t>19:00 - 22:00</t>
  </si>
  <si>
    <t>12:30- 12:45</t>
  </si>
  <si>
    <t>12:45 - 13:15</t>
  </si>
  <si>
    <t>Orkiestra OSP Nadarzyn,</t>
  </si>
  <si>
    <t>13:15 - 13:45</t>
  </si>
  <si>
    <t>Konkursy dla sołtysów oraz publiczności</t>
  </si>
  <si>
    <t>Pokaz pieczenia sękacza, rozstrzygnięcie konkursów gminnych, konkursu dla sołtysów oraz publiczności</t>
  </si>
  <si>
    <t>15:30 - 17:00</t>
  </si>
  <si>
    <r>
      <rPr>
        <b/>
        <sz val="10"/>
        <color indexed="8"/>
        <rFont val="Calibri"/>
        <family val="2"/>
      </rPr>
      <t>Teatr Kubika</t>
    </r>
    <r>
      <rPr>
        <sz val="10"/>
        <color indexed="8"/>
        <rFont val="Calibri"/>
        <family val="2"/>
      </rPr>
      <t xml:space="preserve"> "kapitan drabinka", "cyrkowa podróż"+ animacje</t>
    </r>
  </si>
  <si>
    <t>Koncert "Aż po świt", potańcówka</t>
  </si>
  <si>
    <t>Oficjalne wystąpienia, wręczenie medali</t>
  </si>
  <si>
    <t>CKiCZ 12:00</t>
  </si>
  <si>
    <t>Zaduszki Jazzowe "Tak już jest", akustycznie dla tych co bliżej nieba"</t>
  </si>
  <si>
    <t>koncert za darmo</t>
  </si>
  <si>
    <t>Piknik strażacki</t>
  </si>
  <si>
    <t>od 12:00</t>
  </si>
  <si>
    <t>Adam Szostak, wata cukrowa i popkorn</t>
  </si>
  <si>
    <t xml:space="preserve">Stoiska: Adam Szostak, </t>
  </si>
  <si>
    <t>Występ instrumentalistów z CKiCZ</t>
  </si>
  <si>
    <t>Bernadeta Gajda - Opoczno Vocal</t>
  </si>
  <si>
    <t>Zespół wokalno - muzyczny "Retrospekcja" Jadwisin</t>
  </si>
  <si>
    <t>Zespół Śpiewaczy z Serockiej Akademii Seniora</t>
  </si>
  <si>
    <t>Joanna Pawlik - Vocal</t>
  </si>
  <si>
    <t>Alicja i Andrzej Wysoccy - Violin i Piano</t>
  </si>
  <si>
    <t>Wystawa Fotografi Roberta Ołdakowskiego</t>
  </si>
  <si>
    <t>Apel 12:00, złożenie kwiatów przez burmistrza, Msza 18:00, wyjdą urzędnicy. Warta żołnierzy.</t>
  </si>
  <si>
    <t>Ania Pankowska- witraże, spotkanie</t>
  </si>
  <si>
    <t>Koncert The Voice of  Zegrze, pani Bartnikowska</t>
  </si>
  <si>
    <t>"W niebo wpatrzeni" kasia Kuceł z zespołem</t>
  </si>
  <si>
    <t>Twórczość Hani Strzałkowskiej</t>
  </si>
  <si>
    <t>wernisaż malarstwo Bienias, spotkanie autorskie</t>
  </si>
  <si>
    <t>Oficjalne wystąpienia, wręczenie podziękowań (ramka)/kwiaty. Mały obraz Bieniasa z podpisem burmistrza.</t>
  </si>
  <si>
    <t>"30 - lecie serockiej instytucji kultury"</t>
  </si>
  <si>
    <t>Folder CKiCZ</t>
  </si>
  <si>
    <t>17:00 - 22:00</t>
  </si>
  <si>
    <t>Koncert Sojki z zespołem</t>
  </si>
  <si>
    <t>Spektakl Teatr starszaki</t>
  </si>
  <si>
    <t>Podział ról pan Zdzisław</t>
  </si>
  <si>
    <t>Teatr dla dzieci  "Tajemniczy las"</t>
  </si>
  <si>
    <t>występ grupy InCanto</t>
  </si>
  <si>
    <t>Spektakl Teatru Elżbiety Zapendowskiej</t>
  </si>
  <si>
    <t>16.10.</t>
  </si>
  <si>
    <t>15.10.</t>
  </si>
  <si>
    <t>Elite Cheerleaders Academy Legionowo</t>
  </si>
  <si>
    <t>Warsztaty uważności "Blisko siebie" dla dzieci i rodziców z Emilią Telatycką</t>
  </si>
  <si>
    <t>Kantyczki, Misiura, Ania Onyszko ??</t>
  </si>
  <si>
    <t>od 18:00 Pik zostawia ekran i sprzęt do wyświetlenia filmu.</t>
  </si>
  <si>
    <t>19:00 rozmowa magda Felis i film krótkometrarzowy</t>
  </si>
  <si>
    <t>150 leżaków z PIK</t>
  </si>
  <si>
    <t>Toalety, 2 x ochroniarz</t>
  </si>
  <si>
    <t>Film "Rejs", bal na statku</t>
  </si>
  <si>
    <t>Dmuchańce OPS 6 x 8</t>
  </si>
  <si>
    <t xml:space="preserve">  </t>
  </si>
  <si>
    <t>od 16.00</t>
  </si>
  <si>
    <t>teatr Starszaki</t>
  </si>
  <si>
    <t>Tango argentyńskie</t>
  </si>
  <si>
    <t>19.00</t>
  </si>
  <si>
    <t>sala widowiskowa/plaża miejska</t>
  </si>
  <si>
    <t>od 15,30</t>
  </si>
  <si>
    <t>pd 16.30</t>
  </si>
  <si>
    <t>nadbużańskie towarzystwo oświatowe "Moja wieś"</t>
  </si>
  <si>
    <t>od 16.30</t>
  </si>
  <si>
    <t>16.09</t>
  </si>
  <si>
    <t xml:space="preserve">wynajem Sali spotkanie rady seniorów </t>
  </si>
  <si>
    <t>11.00</t>
  </si>
  <si>
    <t>CkiCz</t>
  </si>
  <si>
    <t>godz 19.00</t>
  </si>
  <si>
    <t>godz.19.00</t>
  </si>
  <si>
    <t>CKicz</t>
  </si>
  <si>
    <t>godz 10.30, 11:45, ptorzebny rzutnik i komputer, cztery kl. I z SP Serock.</t>
  </si>
  <si>
    <t>Konferensjer Julita Kożuszek</t>
  </si>
  <si>
    <t>odbiór biletów osobisty od 11.10.21 r. w CKiCZ</t>
  </si>
  <si>
    <t>zaproszenie imienne, dla specjalnych gości</t>
  </si>
  <si>
    <t>program: wystąpienia okolicznościowe, wręczenie podziękowań dla firm uczestniczacych a pwrogamie Ogólnopolska Karta Seniora, koncert Katarzyny Żak miłosna Osiecka.</t>
  </si>
  <si>
    <t>sala kinowa zarezerwowana orange na 180 osób</t>
  </si>
  <si>
    <t>09.01</t>
  </si>
  <si>
    <t xml:space="preserve">Muzyczny Podwieczorek </t>
  </si>
  <si>
    <t>22.01</t>
  </si>
  <si>
    <t>Dzień Babci i Dziadka</t>
  </si>
  <si>
    <t xml:space="preserve">31.01-11.02 ferie </t>
  </si>
  <si>
    <t>Ferie zimowe</t>
  </si>
  <si>
    <t>7-11.02</t>
  </si>
  <si>
    <t>Półkolonie zimowe</t>
  </si>
  <si>
    <t>13.02</t>
  </si>
  <si>
    <t>Muzyczny powieczorek - walentynki</t>
  </si>
  <si>
    <t>26.02</t>
  </si>
  <si>
    <t>Dzień Kobiet - koncert</t>
  </si>
  <si>
    <t>24.03.</t>
  </si>
  <si>
    <t>10.04</t>
  </si>
  <si>
    <t>Muzyczny Podwieczorek - pasyjny</t>
  </si>
  <si>
    <t xml:space="preserve"> bardziej patriotyczny, </t>
  </si>
  <si>
    <t>msza św. Katyńska, złożenie kwiatów</t>
  </si>
  <si>
    <t>22.04</t>
  </si>
  <si>
    <t>Uroczysta sesja Wojciechowa</t>
  </si>
  <si>
    <t>07.05</t>
  </si>
  <si>
    <t>Gminny Dzień Strażaka - plener w strażnicy</t>
  </si>
  <si>
    <t>21.05</t>
  </si>
  <si>
    <t>28.05.</t>
  </si>
  <si>
    <t>Koncert/spektakl z okazji dnia mamy</t>
  </si>
  <si>
    <t>04.06</t>
  </si>
  <si>
    <t>12.06.</t>
  </si>
  <si>
    <t>25.06</t>
  </si>
  <si>
    <t>Witanki</t>
  </si>
  <si>
    <t>24.07.</t>
  </si>
  <si>
    <t>27.08</t>
  </si>
  <si>
    <t>11 - 15.07</t>
  </si>
  <si>
    <t>Półkolonie letnie</t>
  </si>
  <si>
    <t>8 - 12.08</t>
  </si>
  <si>
    <r>
      <t>Obchody  83. rocznicy wybuchu II Wojny Światowej/ Porozumienia sierpniowe, Msza święta 11:00</t>
    </r>
    <r>
      <rPr>
        <sz val="9"/>
        <rFont val="Calibri"/>
        <family val="2"/>
      </rPr>
      <t xml:space="preserve"> (Uroczystości związane z wrześniem 1939 roku agresja Niemiec i ZSRR na Polskę.</t>
    </r>
  </si>
  <si>
    <t>25.09</t>
  </si>
  <si>
    <t xml:space="preserve">V Nadnarwiańskie Spotkania ze Sztuką </t>
  </si>
  <si>
    <t>9.10</t>
  </si>
  <si>
    <t xml:space="preserve"> 2. 10.</t>
  </si>
  <si>
    <t>22.10</t>
  </si>
  <si>
    <t>05.11.</t>
  </si>
  <si>
    <t>13.11</t>
  </si>
  <si>
    <t>11.12</t>
  </si>
  <si>
    <t>18.12</t>
  </si>
  <si>
    <t>Dni Serocka</t>
  </si>
  <si>
    <t>Gminny Dzień Dziecka</t>
  </si>
  <si>
    <t>Narodowe czytanie</t>
  </si>
  <si>
    <t>03.12</t>
  </si>
  <si>
    <t>Rynek</t>
  </si>
  <si>
    <t>25 -27.03</t>
  </si>
  <si>
    <t>XIX Przegląd twórczości scenicznej</t>
  </si>
  <si>
    <r>
      <t xml:space="preserve">Narodowy Dzień Pamięci „Żołnierzy Wyklętych”/ </t>
    </r>
    <r>
      <rPr>
        <b/>
        <sz val="10"/>
        <rFont val="Calibri"/>
        <family val="2"/>
      </rPr>
      <t>msza święta</t>
    </r>
  </si>
  <si>
    <t>18.00</t>
  </si>
  <si>
    <r>
      <t xml:space="preserve">Uroczysta  </t>
    </r>
    <r>
      <rPr>
        <b/>
        <sz val="10"/>
        <rFont val="Calibri"/>
        <family val="2"/>
      </rPr>
      <t>Msza święta</t>
    </r>
    <r>
      <rPr>
        <sz val="10"/>
        <rFont val="Calibri"/>
        <family val="2"/>
      </rPr>
      <t xml:space="preserve"> z okazji  Święta Patrona Miasta Sereock </t>
    </r>
  </si>
  <si>
    <t>Święto Darów Ziemi, Msza święta Wola Kiełpińska</t>
  </si>
  <si>
    <r>
      <t xml:space="preserve">Święto Odzyskania Niepodległości, </t>
    </r>
    <r>
      <rPr>
        <b/>
        <sz val="10"/>
        <rFont val="Calibri"/>
        <family val="2"/>
      </rPr>
      <t>Msza święta</t>
    </r>
  </si>
  <si>
    <t>23.04</t>
  </si>
  <si>
    <t>13.04</t>
  </si>
  <si>
    <t>29.04</t>
  </si>
  <si>
    <t>8-15.05.</t>
  </si>
  <si>
    <t>24.06</t>
  </si>
  <si>
    <t xml:space="preserve">Msza święta, </t>
  </si>
  <si>
    <t>Rynek miejski</t>
  </si>
  <si>
    <t>Zaduszki muzyczne</t>
  </si>
  <si>
    <t>04.11</t>
  </si>
  <si>
    <t xml:space="preserve">Konferencja historyczna </t>
  </si>
  <si>
    <t>21.01</t>
  </si>
  <si>
    <t>28.01</t>
  </si>
  <si>
    <t>godz.10.00</t>
  </si>
  <si>
    <t>godz.18.00</t>
  </si>
  <si>
    <t>13-17.02</t>
  </si>
  <si>
    <t>20-24.02</t>
  </si>
  <si>
    <t>25.02</t>
  </si>
  <si>
    <t>12.03</t>
  </si>
  <si>
    <t>10.00</t>
  </si>
  <si>
    <t>27.05</t>
  </si>
  <si>
    <t>Koncert instrumentalistów CkiCz</t>
  </si>
  <si>
    <t>11.06</t>
  </si>
  <si>
    <t>17-21.07</t>
  </si>
  <si>
    <t>Półkolonie CKICZ</t>
  </si>
  <si>
    <t>02.09</t>
  </si>
  <si>
    <t>Świeto Darów Ziemi</t>
  </si>
  <si>
    <t>30.09</t>
  </si>
  <si>
    <t xml:space="preserve">VI Nadnarwiańskie Spotkania ze Sztuką </t>
  </si>
  <si>
    <t>28.10</t>
  </si>
  <si>
    <t>Mikołajki/rozświetlenie choinki/warsztaty/teatrzyk</t>
  </si>
  <si>
    <t>10.12</t>
  </si>
  <si>
    <t>17.12</t>
  </si>
  <si>
    <t>Grupa Moderato Bal na Gnojnej BIS</t>
  </si>
  <si>
    <t>Półkolonie zimowe SIS/Zima W mieście z CkiCZ i Biblioteką</t>
  </si>
  <si>
    <t>Półkolonie zimowe CKiCZ/Zima W mieście z SIS</t>
  </si>
  <si>
    <t>CKiCZ/SIS</t>
  </si>
  <si>
    <t>SIS/biblioteka</t>
  </si>
  <si>
    <t>Koncert Noworoczny - Grzegorza Turanu</t>
  </si>
  <si>
    <t>Teatr Młodego Widza/Szyciokawiarnia/Drum Circle</t>
  </si>
  <si>
    <t>Narodowy dzień Pamięci Żołnierzy wyklętych(Msza święta w intencji...)</t>
  </si>
  <si>
    <t>23.03</t>
  </si>
  <si>
    <t>24.03</t>
  </si>
  <si>
    <t>PATS - Teatry</t>
  </si>
  <si>
    <t>PATS - Estrada</t>
  </si>
  <si>
    <t>PATS - Instrumenty</t>
  </si>
  <si>
    <t>Rodzinne Warsztaty Palmowe</t>
  </si>
  <si>
    <t>01.04</t>
  </si>
  <si>
    <t xml:space="preserve">83. Rocznica Zbrodni Katyńskiej, Msza święta, Apel Pamięci, </t>
  </si>
  <si>
    <t>apel, msza  św.,złożenie kwiatów</t>
  </si>
  <si>
    <t>SIS/biblioteka/Rynek</t>
  </si>
  <si>
    <t>Bieg Wojciechowy/Bieg z Książką</t>
  </si>
  <si>
    <t xml:space="preserve">Tydzień bibliotek </t>
  </si>
  <si>
    <t>Dzień Matki</t>
  </si>
  <si>
    <t>CkiCz/SIS/OPS/SP Serock</t>
  </si>
  <si>
    <t>10-14.07</t>
  </si>
  <si>
    <t>Półkolonie SIS</t>
  </si>
  <si>
    <t>24-28.07</t>
  </si>
  <si>
    <t>Zakończenie wakacji</t>
  </si>
  <si>
    <t>Bieg Niepodległości</t>
  </si>
  <si>
    <t>01.10</t>
  </si>
  <si>
    <t>Paździenik</t>
  </si>
  <si>
    <t>03-07.07</t>
  </si>
  <si>
    <t>CKICZ</t>
  </si>
  <si>
    <t>05.04</t>
  </si>
  <si>
    <t>20.10</t>
  </si>
  <si>
    <t>plaża Wierzbica</t>
  </si>
  <si>
    <t>11.02</t>
  </si>
  <si>
    <t>Koncert Walentynkowy</t>
  </si>
  <si>
    <t>18.00  Katarzyna Łapińska</t>
  </si>
  <si>
    <t>Muzyczny Podwieczorek - Dzień Kobiet</t>
  </si>
  <si>
    <t>koncert instrumentalistów CKiCz</t>
  </si>
  <si>
    <t>60.rocznica powstania Jeziora Zegrzyńskiego</t>
  </si>
  <si>
    <t>Konkurs Wielkanocny-roztrzygnięcie konkursu/ wystawa pokonkursowa</t>
  </si>
  <si>
    <t>13.05</t>
  </si>
  <si>
    <t>rynek</t>
  </si>
  <si>
    <t>18.00 koncerty z lokalnymi wykonawcami</t>
  </si>
  <si>
    <t xml:space="preserve">Wianki </t>
  </si>
  <si>
    <t>Obchody  84. rocznicy wybuchu II Wojny Światowej/ Porozumienia sierpniowe</t>
  </si>
  <si>
    <t xml:space="preserve">Obchody 79. Rocznicy Powstania Warszawskiego </t>
  </si>
  <si>
    <t>08.10</t>
  </si>
  <si>
    <t>XXVI Spotkanie Wigilijne</t>
  </si>
  <si>
    <t>Koncert kolęd, pastorałek i piosenek świątecznych podopiecznych CKiCz w Serocku</t>
  </si>
  <si>
    <t>Koncert WOŚP, Teatr Młodego Widza, Szyciokawiarnia</t>
  </si>
  <si>
    <t>ŻTC Bike Maraton</t>
  </si>
  <si>
    <t xml:space="preserve">Poland Bike Marathon </t>
  </si>
  <si>
    <t>bez dofiansowania</t>
  </si>
  <si>
    <t>Turniej Szachowy OPNE</t>
  </si>
  <si>
    <t>Wojciechowy Turniej Tenisa Stołowego -  IV Memoriał Stanisława Ściechury</t>
  </si>
  <si>
    <t>26.05</t>
  </si>
  <si>
    <t>83. Rocznica Zbrodni Katyńskiej, Msza święta, Apel Pamięci</t>
  </si>
  <si>
    <t>Turniej Szachowy OPEN</t>
  </si>
  <si>
    <t>kwieceiń</t>
  </si>
  <si>
    <t>Półkolonie zimowe z kulturą CKiCZ/Zima w mieście z SIS</t>
  </si>
  <si>
    <r>
      <t xml:space="preserve">83. Rocznica Zbrodni Katyńskiej, </t>
    </r>
    <r>
      <rPr>
        <b/>
        <sz val="10"/>
        <rFont val="Calibri"/>
        <family val="2"/>
      </rPr>
      <t>Msza święta</t>
    </r>
    <r>
      <rPr>
        <sz val="10"/>
        <rFont val="Calibri"/>
        <family val="2"/>
      </rPr>
      <t>, Apel Pamięci</t>
    </r>
  </si>
  <si>
    <r>
      <t xml:space="preserve">Obchody 79. Rocznicy Powstania Warszawskiego, </t>
    </r>
    <r>
      <rPr>
        <b/>
        <sz val="10"/>
        <rFont val="Calibri"/>
        <family val="2"/>
      </rPr>
      <t>Msza święta</t>
    </r>
  </si>
  <si>
    <r>
      <t>Obchody  84. rocznicy wybuchu II Wojny Światowej/ Porozumienia sierpniowe,</t>
    </r>
    <r>
      <rPr>
        <b/>
        <sz val="10"/>
        <rFont val="Calibri"/>
        <family val="2"/>
      </rPr>
      <t xml:space="preserve"> Msza święta </t>
    </r>
  </si>
  <si>
    <t>?</t>
  </si>
  <si>
    <t>Nazwa wydarzenia 2023</t>
  </si>
  <si>
    <t>17.09</t>
  </si>
  <si>
    <t>Garmin Iron Triathlon Serock</t>
  </si>
  <si>
    <t>Duo Cross</t>
  </si>
  <si>
    <t>Mikołajki/rozświetlenie choinki</t>
  </si>
  <si>
    <t>Narodowy dzień Pamięci Żołnierzy wyklętych</t>
  </si>
  <si>
    <t>Półkolonie zimowe na sportowo SIS/Zima w mieście z CKiCZ</t>
  </si>
  <si>
    <t>Tango Argentyńskie - praktyka tangowa</t>
  </si>
  <si>
    <t>godzina 19:00</t>
  </si>
  <si>
    <t>DuoCross 28.05</t>
  </si>
  <si>
    <t>godz. 18:00, ?Teatr Południe?</t>
  </si>
  <si>
    <t>10.02</t>
  </si>
  <si>
    <t>24.02</t>
  </si>
  <si>
    <t>10.03</t>
  </si>
  <si>
    <t>05.02</t>
  </si>
  <si>
    <t>Spektakl "Panny Dworskie" - Teatr Południe</t>
  </si>
  <si>
    <t>godzina 18:00, Teatr Południe</t>
  </si>
  <si>
    <t>nadanie praw, g. 14:00</t>
  </si>
  <si>
    <t>Koncert Noworoczny - Grzegorz Turnau</t>
  </si>
  <si>
    <t>Wieczór z poezją</t>
  </si>
  <si>
    <t>Między nami przy współpracy z SAS ok. g. 17:00</t>
  </si>
  <si>
    <t>Spektakl "Małżeństwo we frankach"</t>
  </si>
  <si>
    <t>godz 18:00</t>
  </si>
  <si>
    <t>10:00-13:00</t>
  </si>
  <si>
    <t>Spektakl teatralny - "Dobranoc Panowie"</t>
  </si>
  <si>
    <t>Tango Argentyńskie - warsztaty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</si>
</sst>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mmm/yyyy"/>
    <numFmt numFmtId="171" formatCode="_-* #,##0.00\ [$zł-415]_-;\-* #,##0.00\ [$zł-415]_-;_-* &quot;-&quot;??\ [$zł-415]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%"/>
    <numFmt numFmtId="180" formatCode="[$-415]d\ mmmm\ yyyy"/>
    <numFmt numFmtId="181" formatCode="#,##0.00\ &quot;zł&quot;"/>
    <numFmt numFmtId="182" formatCode="_-* #,##0.000\ &quot;zł&quot;_-;\-* #,##0.000\ &quot;zł&quot;_-;_-* &quot;-&quot;??\ &quot;zł&quot;_-;_-@_-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[$zł-415]_-;\-* #,##0\ [$zł-415]_-;_-* &quot;-&quot;??\ [$zł-415]_-;_-@_-"/>
    <numFmt numFmtId="186" formatCode="dd\-mmm"/>
    <numFmt numFmtId="187" formatCode="_-* #,##0.0\ [$zł-415]_-;\-* #,##0.0\ [$zł-415]_-;_-* &quot;-&quot;??\ [$zł-415]_-;_-@_-"/>
    <numFmt numFmtId="188" formatCode="[$-415]dddd\,\ d\ mmmm\ yyyy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10"/>
      <name val="Calibri"/>
      <family val="2"/>
    </font>
    <font>
      <sz val="10"/>
      <color indexed="60"/>
      <name val="Calibri"/>
      <family val="2"/>
    </font>
    <font>
      <b/>
      <sz val="12"/>
      <name val="Calibri"/>
      <family val="2"/>
    </font>
    <font>
      <b/>
      <sz val="10"/>
      <name val="Hind"/>
      <family val="0"/>
    </font>
    <font>
      <sz val="10"/>
      <name val="Hind"/>
      <family val="0"/>
    </font>
    <font>
      <sz val="10"/>
      <color indexed="8"/>
      <name val="Hind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2"/>
      <color indexed="8"/>
      <name val="Hind"/>
      <family val="0"/>
    </font>
    <font>
      <b/>
      <sz val="10"/>
      <color indexed="8"/>
      <name val="Hind"/>
      <family val="0"/>
    </font>
    <font>
      <b/>
      <sz val="12"/>
      <color indexed="8"/>
      <name val="Hind"/>
      <family val="0"/>
    </font>
    <font>
      <sz val="11"/>
      <color indexed="8"/>
      <name val="Hind"/>
      <family val="0"/>
    </font>
    <font>
      <b/>
      <sz val="11"/>
      <color indexed="8"/>
      <name val="Hind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sz val="12"/>
      <color theme="1"/>
      <name val="Hind"/>
      <family val="0"/>
    </font>
    <font>
      <b/>
      <sz val="10"/>
      <color rgb="FF000000"/>
      <name val="Hind"/>
      <family val="0"/>
    </font>
    <font>
      <b/>
      <sz val="10"/>
      <color theme="1"/>
      <name val="Hind"/>
      <family val="0"/>
    </font>
    <font>
      <b/>
      <sz val="12"/>
      <color rgb="FF000000"/>
      <name val="Hind"/>
      <family val="0"/>
    </font>
    <font>
      <sz val="11"/>
      <color theme="1"/>
      <name val="Hind"/>
      <family val="0"/>
    </font>
    <font>
      <b/>
      <sz val="11"/>
      <color theme="1"/>
      <name val="Hind"/>
      <family val="0"/>
    </font>
    <font>
      <sz val="10"/>
      <color theme="1"/>
      <name val="Hind"/>
      <family val="0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311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73" fillId="34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/>
    </xf>
    <xf numFmtId="0" fontId="75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76" fillId="0" borderId="0" xfId="0" applyFont="1" applyAlignment="1">
      <alignment vertical="center"/>
    </xf>
    <xf numFmtId="0" fontId="75" fillId="34" borderId="10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16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73" fillId="35" borderId="10" xfId="0" applyFont="1" applyFill="1" applyBorder="1" applyAlignment="1">
      <alignment horizontal="left" vertical="top" wrapText="1"/>
    </xf>
    <xf numFmtId="0" fontId="71" fillId="0" borderId="10" xfId="0" applyFont="1" applyBorder="1" applyAlignment="1">
      <alignment vertical="top" wrapText="1"/>
    </xf>
    <xf numFmtId="0" fontId="71" fillId="0" borderId="15" xfId="0" applyFont="1" applyBorder="1" applyAlignment="1">
      <alignment vertical="top" wrapText="1"/>
    </xf>
    <xf numFmtId="0" fontId="71" fillId="0" borderId="0" xfId="0" applyFont="1" applyAlignment="1">
      <alignment vertical="top"/>
    </xf>
    <xf numFmtId="0" fontId="72" fillId="33" borderId="16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top" wrapText="1"/>
    </xf>
    <xf numFmtId="16" fontId="4" fillId="35" borderId="19" xfId="0" applyNumberFormat="1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 wrapText="1"/>
    </xf>
    <xf numFmtId="0" fontId="77" fillId="33" borderId="11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5" borderId="13" xfId="0" applyFont="1" applyFill="1" applyBorder="1" applyAlignment="1">
      <alignment horizontal="center" vertical="top" wrapText="1"/>
    </xf>
    <xf numFmtId="0" fontId="9" fillId="35" borderId="14" xfId="0" applyFont="1" applyFill="1" applyBorder="1" applyAlignment="1">
      <alignment horizontal="center" vertical="top" wrapText="1"/>
    </xf>
    <xf numFmtId="0" fontId="72" fillId="33" borderId="11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vertical="top" wrapText="1"/>
    </xf>
    <xf numFmtId="0" fontId="5" fillId="37" borderId="10" xfId="0" applyFont="1" applyFill="1" applyBorder="1" applyAlignment="1">
      <alignment vertical="top" wrapText="1"/>
    </xf>
    <xf numFmtId="0" fontId="71" fillId="34" borderId="10" xfId="0" applyFont="1" applyFill="1" applyBorder="1" applyAlignment="1">
      <alignment vertical="top" wrapText="1"/>
    </xf>
    <xf numFmtId="0" fontId="76" fillId="0" borderId="0" xfId="0" applyFont="1" applyAlignment="1">
      <alignment/>
    </xf>
    <xf numFmtId="0" fontId="71" fillId="0" borderId="10" xfId="0" applyFont="1" applyBorder="1" applyAlignment="1">
      <alignment vertical="top"/>
    </xf>
    <xf numFmtId="0" fontId="71" fillId="0" borderId="10" xfId="0" applyFont="1" applyBorder="1" applyAlignment="1">
      <alignment horizontal="center" vertical="top"/>
    </xf>
    <xf numFmtId="0" fontId="71" fillId="34" borderId="0" xfId="0" applyFont="1" applyFill="1" applyBorder="1" applyAlignment="1">
      <alignment/>
    </xf>
    <xf numFmtId="0" fontId="4" fillId="18" borderId="15" xfId="0" applyFont="1" applyFill="1" applyBorder="1" applyAlignment="1">
      <alignment horizontal="left" vertical="top" wrapText="1"/>
    </xf>
    <xf numFmtId="0" fontId="9" fillId="18" borderId="15" xfId="0" applyFont="1" applyFill="1" applyBorder="1" applyAlignment="1">
      <alignment horizontal="center" vertical="top" wrapText="1"/>
    </xf>
    <xf numFmtId="0" fontId="4" fillId="38" borderId="10" xfId="0" applyFont="1" applyFill="1" applyBorder="1" applyAlignment="1">
      <alignment horizontal="left" vertical="top" wrapText="1"/>
    </xf>
    <xf numFmtId="44" fontId="71" fillId="0" borderId="0" xfId="0" applyNumberFormat="1" applyFont="1" applyAlignment="1">
      <alignment horizontal="center"/>
    </xf>
    <xf numFmtId="44" fontId="72" fillId="33" borderId="10" xfId="0" applyNumberFormat="1" applyFont="1" applyFill="1" applyBorder="1" applyAlignment="1">
      <alignment horizontal="center" vertical="top" wrapText="1"/>
    </xf>
    <xf numFmtId="44" fontId="4" fillId="34" borderId="20" xfId="0" applyNumberFormat="1" applyFont="1" applyFill="1" applyBorder="1" applyAlignment="1">
      <alignment horizontal="center" vertical="top" wrapText="1"/>
    </xf>
    <xf numFmtId="44" fontId="4" fillId="34" borderId="21" xfId="0" applyNumberFormat="1" applyFont="1" applyFill="1" applyBorder="1" applyAlignment="1">
      <alignment horizontal="center" vertical="top" wrapText="1"/>
    </xf>
    <xf numFmtId="44" fontId="4" fillId="34" borderId="10" xfId="0" applyNumberFormat="1" applyFont="1" applyFill="1" applyBorder="1" applyAlignment="1">
      <alignment horizontal="center" vertical="top" wrapText="1"/>
    </xf>
    <xf numFmtId="0" fontId="4" fillId="38" borderId="22" xfId="0" applyFont="1" applyFill="1" applyBorder="1" applyAlignment="1">
      <alignment vertical="top" wrapText="1"/>
    </xf>
    <xf numFmtId="0" fontId="4" fillId="18" borderId="22" xfId="0" applyFont="1" applyFill="1" applyBorder="1" applyAlignment="1">
      <alignment vertical="top" wrapText="1"/>
    </xf>
    <xf numFmtId="0" fontId="4" fillId="34" borderId="23" xfId="0" applyFont="1" applyFill="1" applyBorder="1" applyAlignment="1">
      <alignment vertical="top" wrapText="1"/>
    </xf>
    <xf numFmtId="0" fontId="71" fillId="15" borderId="22" xfId="0" applyFont="1" applyFill="1" applyBorder="1" applyAlignment="1">
      <alignment vertical="top"/>
    </xf>
    <xf numFmtId="0" fontId="5" fillId="37" borderId="15" xfId="0" applyFont="1" applyFill="1" applyBorder="1" applyAlignment="1">
      <alignment horizontal="left" vertical="top" wrapText="1"/>
    </xf>
    <xf numFmtId="0" fontId="9" fillId="37" borderId="15" xfId="0" applyFont="1" applyFill="1" applyBorder="1" applyAlignment="1">
      <alignment horizontal="center" vertical="top" wrapText="1"/>
    </xf>
    <xf numFmtId="0" fontId="72" fillId="33" borderId="16" xfId="0" applyFont="1" applyFill="1" applyBorder="1" applyAlignment="1">
      <alignment horizontal="left" vertical="top" wrapText="1"/>
    </xf>
    <xf numFmtId="0" fontId="72" fillId="33" borderId="24" xfId="0" applyFont="1" applyFill="1" applyBorder="1" applyAlignment="1">
      <alignment horizontal="center" vertical="top" wrapText="1"/>
    </xf>
    <xf numFmtId="0" fontId="4" fillId="39" borderId="25" xfId="0" applyFont="1" applyFill="1" applyBorder="1" applyAlignment="1">
      <alignment vertical="top" wrapText="1"/>
    </xf>
    <xf numFmtId="0" fontId="4" fillId="39" borderId="22" xfId="0" applyFont="1" applyFill="1" applyBorder="1" applyAlignment="1">
      <alignment vertical="top" wrapText="1"/>
    </xf>
    <xf numFmtId="0" fontId="71" fillId="40" borderId="22" xfId="0" applyFont="1" applyFill="1" applyBorder="1" applyAlignment="1">
      <alignment/>
    </xf>
    <xf numFmtId="0" fontId="78" fillId="34" borderId="26" xfId="0" applyFont="1" applyFill="1" applyBorder="1" applyAlignment="1">
      <alignment horizontal="left" vertical="top" wrapText="1"/>
    </xf>
    <xf numFmtId="0" fontId="78" fillId="34" borderId="15" xfId="0" applyFont="1" applyFill="1" applyBorder="1" applyAlignment="1">
      <alignment horizontal="left" vertical="top" wrapText="1"/>
    </xf>
    <xf numFmtId="0" fontId="79" fillId="34" borderId="15" xfId="0" applyFont="1" applyFill="1" applyBorder="1" applyAlignment="1">
      <alignment horizontal="center" vertical="top" wrapText="1"/>
    </xf>
    <xf numFmtId="0" fontId="71" fillId="34" borderId="22" xfId="0" applyFont="1" applyFill="1" applyBorder="1" applyAlignment="1">
      <alignment vertical="top" wrapText="1"/>
    </xf>
    <xf numFmtId="0" fontId="4" fillId="38" borderId="27" xfId="0" applyFont="1" applyFill="1" applyBorder="1" applyAlignment="1">
      <alignment horizontal="left" vertical="top" wrapText="1"/>
    </xf>
    <xf numFmtId="0" fontId="4" fillId="38" borderId="28" xfId="0" applyFont="1" applyFill="1" applyBorder="1" applyAlignment="1">
      <alignment horizontal="left" vertical="top" wrapText="1"/>
    </xf>
    <xf numFmtId="0" fontId="9" fillId="38" borderId="28" xfId="0" applyFont="1" applyFill="1" applyBorder="1" applyAlignment="1">
      <alignment horizontal="center" vertical="top" wrapText="1"/>
    </xf>
    <xf numFmtId="0" fontId="4" fillId="38" borderId="25" xfId="0" applyFont="1" applyFill="1" applyBorder="1" applyAlignment="1">
      <alignment vertical="top" wrapText="1"/>
    </xf>
    <xf numFmtId="0" fontId="4" fillId="18" borderId="26" xfId="0" applyFont="1" applyFill="1" applyBorder="1" applyAlignment="1">
      <alignment horizontal="left" vertical="top" wrapText="1"/>
    </xf>
    <xf numFmtId="0" fontId="71" fillId="16" borderId="0" xfId="0" applyFont="1" applyFill="1" applyBorder="1" applyAlignment="1">
      <alignment/>
    </xf>
    <xf numFmtId="0" fontId="71" fillId="16" borderId="29" xfId="0" applyFont="1" applyFill="1" applyBorder="1" applyAlignment="1">
      <alignment vertical="top" wrapText="1"/>
    </xf>
    <xf numFmtId="0" fontId="9" fillId="18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vertical="top" wrapText="1"/>
    </xf>
    <xf numFmtId="0" fontId="4" fillId="35" borderId="30" xfId="0" applyFont="1" applyFill="1" applyBorder="1" applyAlignment="1">
      <alignment horizontal="left" vertical="top" wrapText="1"/>
    </xf>
    <xf numFmtId="0" fontId="4" fillId="38" borderId="26" xfId="0" applyFont="1" applyFill="1" applyBorder="1" applyAlignment="1">
      <alignment horizontal="left" vertical="top" wrapText="1"/>
    </xf>
    <xf numFmtId="0" fontId="4" fillId="38" borderId="15" xfId="0" applyFont="1" applyFill="1" applyBorder="1" applyAlignment="1">
      <alignment horizontal="left" vertical="top" wrapText="1"/>
    </xf>
    <xf numFmtId="0" fontId="9" fillId="38" borderId="15" xfId="0" applyFont="1" applyFill="1" applyBorder="1" applyAlignment="1">
      <alignment horizontal="center" vertical="top" wrapText="1"/>
    </xf>
    <xf numFmtId="0" fontId="4" fillId="41" borderId="27" xfId="0" applyFont="1" applyFill="1" applyBorder="1" applyAlignment="1">
      <alignment horizontal="left" vertical="top" wrapText="1"/>
    </xf>
    <xf numFmtId="0" fontId="4" fillId="41" borderId="28" xfId="0" applyFont="1" applyFill="1" applyBorder="1" applyAlignment="1">
      <alignment horizontal="left" vertical="top" wrapText="1"/>
    </xf>
    <xf numFmtId="0" fontId="9" fillId="41" borderId="28" xfId="0" applyFont="1" applyFill="1" applyBorder="1" applyAlignment="1">
      <alignment horizontal="center" vertical="top" wrapText="1"/>
    </xf>
    <xf numFmtId="0" fontId="71" fillId="42" borderId="0" xfId="0" applyFont="1" applyFill="1" applyBorder="1" applyAlignment="1">
      <alignment/>
    </xf>
    <xf numFmtId="0" fontId="4" fillId="35" borderId="19" xfId="0" applyFont="1" applyFill="1" applyBorder="1" applyAlignment="1">
      <alignment horizontal="left" vertical="top" wrapText="1"/>
    </xf>
    <xf numFmtId="0" fontId="5" fillId="35" borderId="31" xfId="0" applyFont="1" applyFill="1" applyBorder="1" applyAlignment="1">
      <alignment vertical="top" wrapText="1"/>
    </xf>
    <xf numFmtId="0" fontId="4" fillId="37" borderId="26" xfId="0" applyFont="1" applyFill="1" applyBorder="1" applyAlignment="1">
      <alignment horizontal="left" vertical="top" wrapText="1"/>
    </xf>
    <xf numFmtId="0" fontId="78" fillId="43" borderId="23" xfId="0" applyFont="1" applyFill="1" applyBorder="1" applyAlignment="1">
      <alignment vertical="top"/>
    </xf>
    <xf numFmtId="0" fontId="5" fillId="44" borderId="2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14" fontId="4" fillId="35" borderId="10" xfId="0" applyNumberFormat="1" applyFont="1" applyFill="1" applyBorder="1" applyAlignment="1">
      <alignment horizontal="center" vertical="top" wrapText="1"/>
    </xf>
    <xf numFmtId="14" fontId="71" fillId="0" borderId="10" xfId="0" applyNumberFormat="1" applyFont="1" applyBorder="1" applyAlignment="1">
      <alignment horizontal="center" vertical="top"/>
    </xf>
    <xf numFmtId="0" fontId="79" fillId="45" borderId="27" xfId="0" applyFont="1" applyFill="1" applyBorder="1" applyAlignment="1">
      <alignment horizontal="center" vertical="center"/>
    </xf>
    <xf numFmtId="0" fontId="79" fillId="45" borderId="28" xfId="0" applyFont="1" applyFill="1" applyBorder="1" applyAlignment="1">
      <alignment horizontal="center" vertical="center"/>
    </xf>
    <xf numFmtId="0" fontId="79" fillId="45" borderId="32" xfId="0" applyFont="1" applyFill="1" applyBorder="1" applyAlignment="1">
      <alignment horizontal="center" vertical="center" wrapText="1"/>
    </xf>
    <xf numFmtId="0" fontId="79" fillId="45" borderId="28" xfId="0" applyFont="1" applyFill="1" applyBorder="1" applyAlignment="1">
      <alignment horizontal="center" vertical="center" wrapText="1"/>
    </xf>
    <xf numFmtId="0" fontId="79" fillId="45" borderId="33" xfId="0" applyFont="1" applyFill="1" applyBorder="1" applyAlignment="1">
      <alignment horizontal="center" vertical="center" wrapText="1"/>
    </xf>
    <xf numFmtId="0" fontId="79" fillId="45" borderId="34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center"/>
    </xf>
    <xf numFmtId="14" fontId="4" fillId="46" borderId="10" xfId="0" applyNumberFormat="1" applyFont="1" applyFill="1" applyBorder="1" applyAlignment="1">
      <alignment horizontal="center" vertical="top" wrapText="1"/>
    </xf>
    <xf numFmtId="44" fontId="4" fillId="34" borderId="10" xfId="0" applyNumberFormat="1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horizontal="center" vertical="top" wrapText="1"/>
    </xf>
    <xf numFmtId="16" fontId="4" fillId="35" borderId="10" xfId="0" applyNumberFormat="1" applyFont="1" applyFill="1" applyBorder="1" applyAlignment="1">
      <alignment horizontal="center" vertical="top" wrapText="1"/>
    </xf>
    <xf numFmtId="0" fontId="5" fillId="47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/>
    </xf>
    <xf numFmtId="0" fontId="0" fillId="0" borderId="35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4" fontId="0" fillId="0" borderId="35" xfId="0" applyNumberFormat="1" applyBorder="1" applyAlignment="1">
      <alignment/>
    </xf>
    <xf numFmtId="0" fontId="78" fillId="45" borderId="29" xfId="0" applyFont="1" applyFill="1" applyBorder="1" applyAlignment="1">
      <alignment vertical="top" wrapText="1"/>
    </xf>
    <xf numFmtId="0" fontId="78" fillId="45" borderId="10" xfId="0" applyFont="1" applyFill="1" applyBorder="1" applyAlignment="1">
      <alignment vertical="top" wrapText="1"/>
    </xf>
    <xf numFmtId="0" fontId="78" fillId="0" borderId="36" xfId="0" applyFont="1" applyBorder="1" applyAlignment="1">
      <alignment vertical="top" wrapText="1"/>
    </xf>
    <xf numFmtId="0" fontId="78" fillId="0" borderId="29" xfId="0" applyFont="1" applyBorder="1" applyAlignment="1">
      <alignment vertical="top" wrapText="1"/>
    </xf>
    <xf numFmtId="0" fontId="78" fillId="45" borderId="36" xfId="0" applyFont="1" applyFill="1" applyBorder="1" applyAlignment="1">
      <alignment vertical="top" wrapText="1"/>
    </xf>
    <xf numFmtId="0" fontId="71" fillId="0" borderId="46" xfId="0" applyFont="1" applyBorder="1" applyAlignment="1">
      <alignment vertical="top" wrapText="1"/>
    </xf>
    <xf numFmtId="0" fontId="78" fillId="45" borderId="47" xfId="0" applyFont="1" applyFill="1" applyBorder="1" applyAlignment="1">
      <alignment vertical="top" wrapText="1"/>
    </xf>
    <xf numFmtId="0" fontId="78" fillId="0" borderId="0" xfId="0" applyFont="1" applyAlignment="1">
      <alignment vertical="top"/>
    </xf>
    <xf numFmtId="0" fontId="71" fillId="0" borderId="0" xfId="0" applyFont="1" applyAlignment="1">
      <alignment vertical="top" wrapText="1"/>
    </xf>
    <xf numFmtId="0" fontId="78" fillId="45" borderId="48" xfId="0" applyFont="1" applyFill="1" applyBorder="1" applyAlignment="1">
      <alignment vertical="top" wrapText="1"/>
    </xf>
    <xf numFmtId="0" fontId="78" fillId="45" borderId="11" xfId="0" applyFont="1" applyFill="1" applyBorder="1" applyAlignment="1">
      <alignment vertical="top" wrapText="1"/>
    </xf>
    <xf numFmtId="0" fontId="71" fillId="0" borderId="35" xfId="0" applyFont="1" applyBorder="1" applyAlignment="1">
      <alignment vertical="top"/>
    </xf>
    <xf numFmtId="0" fontId="71" fillId="0" borderId="36" xfId="0" applyFont="1" applyBorder="1" applyAlignment="1">
      <alignment vertical="top"/>
    </xf>
    <xf numFmtId="0" fontId="78" fillId="45" borderId="38" xfId="0" applyFont="1" applyFill="1" applyBorder="1" applyAlignment="1">
      <alignment horizontal="center" vertical="top" wrapText="1"/>
    </xf>
    <xf numFmtId="14" fontId="71" fillId="0" borderId="35" xfId="0" applyNumberFormat="1" applyFont="1" applyBorder="1" applyAlignment="1">
      <alignment horizontal="center" vertical="top" wrapText="1"/>
    </xf>
    <xf numFmtId="0" fontId="71" fillId="45" borderId="36" xfId="0" applyFont="1" applyFill="1" applyBorder="1" applyAlignment="1">
      <alignment horizontal="center" vertical="top" wrapText="1"/>
    </xf>
    <xf numFmtId="0" fontId="71" fillId="45" borderId="47" xfId="0" applyFont="1" applyFill="1" applyBorder="1" applyAlignment="1">
      <alignment horizontal="center" vertical="top" wrapText="1"/>
    </xf>
    <xf numFmtId="0" fontId="71" fillId="0" borderId="0" xfId="0" applyFont="1" applyAlignment="1">
      <alignment horizontal="center" vertical="top"/>
    </xf>
    <xf numFmtId="0" fontId="71" fillId="0" borderId="36" xfId="0" applyFont="1" applyBorder="1" applyAlignment="1">
      <alignment horizontal="center" vertical="top"/>
    </xf>
    <xf numFmtId="0" fontId="78" fillId="45" borderId="13" xfId="0" applyFont="1" applyFill="1" applyBorder="1" applyAlignment="1">
      <alignment vertical="top" wrapText="1"/>
    </xf>
    <xf numFmtId="0" fontId="71" fillId="0" borderId="48" xfId="0" applyFont="1" applyBorder="1" applyAlignment="1">
      <alignment vertical="top" wrapText="1"/>
    </xf>
    <xf numFmtId="0" fontId="0" fillId="0" borderId="0" xfId="0" applyAlignment="1">
      <alignment vertical="center"/>
    </xf>
    <xf numFmtId="0" fontId="78" fillId="45" borderId="20" xfId="0" applyFont="1" applyFill="1" applyBorder="1" applyAlignment="1">
      <alignment horizontal="center" vertical="top"/>
    </xf>
    <xf numFmtId="0" fontId="78" fillId="45" borderId="15" xfId="0" applyFont="1" applyFill="1" applyBorder="1" applyAlignment="1">
      <alignment vertical="top"/>
    </xf>
    <xf numFmtId="0" fontId="71" fillId="0" borderId="49" xfId="0" applyFont="1" applyBorder="1" applyAlignment="1">
      <alignment vertical="top"/>
    </xf>
    <xf numFmtId="0" fontId="78" fillId="45" borderId="49" xfId="0" applyFont="1" applyFill="1" applyBorder="1" applyAlignment="1">
      <alignment horizontal="right" vertical="top" wrapText="1"/>
    </xf>
    <xf numFmtId="1" fontId="78" fillId="45" borderId="50" xfId="0" applyNumberFormat="1" applyFont="1" applyFill="1" applyBorder="1" applyAlignment="1">
      <alignment horizontal="right" vertical="top" wrapText="1"/>
    </xf>
    <xf numFmtId="0" fontId="78" fillId="45" borderId="51" xfId="0" applyFont="1" applyFill="1" applyBorder="1" applyAlignment="1">
      <alignment vertical="top"/>
    </xf>
    <xf numFmtId="14" fontId="71" fillId="0" borderId="21" xfId="0" applyNumberFormat="1" applyFont="1" applyBorder="1" applyAlignment="1">
      <alignment horizontal="center" vertical="top"/>
    </xf>
    <xf numFmtId="0" fontId="78" fillId="45" borderId="22" xfId="0" applyFont="1" applyFill="1" applyBorder="1" applyAlignment="1">
      <alignment vertical="top" wrapText="1"/>
    </xf>
    <xf numFmtId="0" fontId="71" fillId="45" borderId="22" xfId="0" applyFont="1" applyFill="1" applyBorder="1" applyAlignment="1">
      <alignment horizontal="center" vertical="top" wrapText="1"/>
    </xf>
    <xf numFmtId="0" fontId="78" fillId="45" borderId="10" xfId="0" applyFont="1" applyFill="1" applyBorder="1" applyAlignment="1">
      <alignment vertical="top" wrapText="1"/>
    </xf>
    <xf numFmtId="0" fontId="71" fillId="0" borderId="21" xfId="0" applyFont="1" applyBorder="1" applyAlignment="1">
      <alignment vertical="top"/>
    </xf>
    <xf numFmtId="0" fontId="78" fillId="45" borderId="10" xfId="0" applyFont="1" applyFill="1" applyBorder="1" applyAlignment="1">
      <alignment vertical="center" wrapText="1"/>
    </xf>
    <xf numFmtId="0" fontId="78" fillId="45" borderId="10" xfId="0" applyFont="1" applyFill="1" applyBorder="1" applyAlignment="1">
      <alignment horizontal="center" vertical="center" wrapText="1"/>
    </xf>
    <xf numFmtId="0" fontId="78" fillId="45" borderId="10" xfId="0" applyFont="1" applyFill="1" applyBorder="1" applyAlignment="1">
      <alignment horizontal="center" vertical="center" wrapText="1"/>
    </xf>
    <xf numFmtId="0" fontId="80" fillId="45" borderId="10" xfId="0" applyFont="1" applyFill="1" applyBorder="1" applyAlignment="1">
      <alignment vertical="center" wrapText="1"/>
    </xf>
    <xf numFmtId="0" fontId="80" fillId="45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justify" vertical="center" wrapText="1"/>
    </xf>
    <xf numFmtId="0" fontId="71" fillId="0" borderId="10" xfId="0" applyFont="1" applyBorder="1" applyAlignment="1">
      <alignment vertical="center" wrapText="1"/>
    </xf>
    <xf numFmtId="0" fontId="0" fillId="48" borderId="0" xfId="0" applyFill="1" applyAlignment="1">
      <alignment/>
    </xf>
    <xf numFmtId="10" fontId="78" fillId="0" borderId="10" xfId="54" applyNumberFormat="1" applyFont="1" applyBorder="1" applyAlignment="1">
      <alignment horizontal="right" vertical="center" wrapText="1"/>
    </xf>
    <xf numFmtId="181" fontId="78" fillId="0" borderId="10" xfId="0" applyNumberFormat="1" applyFont="1" applyBorder="1" applyAlignment="1">
      <alignment horizontal="right" vertical="center" wrapText="1"/>
    </xf>
    <xf numFmtId="181" fontId="71" fillId="0" borderId="10" xfId="0" applyNumberFormat="1" applyFont="1" applyBorder="1" applyAlignment="1">
      <alignment horizontal="right" vertical="center" wrapText="1"/>
    </xf>
    <xf numFmtId="0" fontId="78" fillId="0" borderId="10" xfId="0" applyFont="1" applyBorder="1" applyAlignment="1">
      <alignment horizontal="justify" vertical="center" wrapText="1"/>
    </xf>
    <xf numFmtId="0" fontId="71" fillId="0" borderId="10" xfId="0" applyFont="1" applyBorder="1" applyAlignment="1">
      <alignment horizontal="left" vertical="center"/>
    </xf>
    <xf numFmtId="1" fontId="71" fillId="0" borderId="21" xfId="0" applyNumberFormat="1" applyFont="1" applyBorder="1" applyAlignment="1">
      <alignment horizontal="center" vertical="top"/>
    </xf>
    <xf numFmtId="1" fontId="78" fillId="45" borderId="16" xfId="0" applyNumberFormat="1" applyFont="1" applyFill="1" applyBorder="1" applyAlignment="1">
      <alignment horizontal="center" vertical="top" wrapText="1"/>
    </xf>
    <xf numFmtId="1" fontId="0" fillId="0" borderId="21" xfId="0" applyNumberFormat="1" applyBorder="1" applyAlignment="1">
      <alignment horizontal="center" vertical="top"/>
    </xf>
    <xf numFmtId="1" fontId="78" fillId="45" borderId="50" xfId="0" applyNumberFormat="1" applyFont="1" applyFill="1" applyBorder="1" applyAlignment="1">
      <alignment horizontal="center" vertical="top" wrapText="1"/>
    </xf>
    <xf numFmtId="0" fontId="78" fillId="45" borderId="10" xfId="0" applyFont="1" applyFill="1" applyBorder="1" applyAlignment="1">
      <alignment horizontal="center" vertical="top" wrapText="1"/>
    </xf>
    <xf numFmtId="0" fontId="78" fillId="45" borderId="10" xfId="0" applyFont="1" applyFill="1" applyBorder="1" applyAlignment="1">
      <alignment vertical="top"/>
    </xf>
    <xf numFmtId="0" fontId="78" fillId="45" borderId="11" xfId="0" applyFont="1" applyFill="1" applyBorder="1" applyAlignment="1">
      <alignment horizontal="right" vertical="top" wrapText="1"/>
    </xf>
    <xf numFmtId="1" fontId="7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35" borderId="13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0" fontId="4" fillId="35" borderId="26" xfId="0" applyFont="1" applyFill="1" applyBorder="1" applyAlignment="1">
      <alignment horizontal="center" vertical="top" wrapText="1"/>
    </xf>
    <xf numFmtId="0" fontId="4" fillId="35" borderId="30" xfId="0" applyFont="1" applyFill="1" applyBorder="1" applyAlignment="1">
      <alignment horizontal="center" vertical="top" wrapText="1"/>
    </xf>
    <xf numFmtId="0" fontId="4" fillId="35" borderId="52" xfId="0" applyFont="1" applyFill="1" applyBorder="1" applyAlignment="1">
      <alignment horizontal="center" vertical="top" wrapText="1"/>
    </xf>
    <xf numFmtId="0" fontId="4" fillId="34" borderId="30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52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77" fillId="33" borderId="53" xfId="0" applyFont="1" applyFill="1" applyBorder="1" applyAlignment="1">
      <alignment horizontal="center" vertical="top" wrapText="1"/>
    </xf>
    <xf numFmtId="0" fontId="9" fillId="34" borderId="54" xfId="0" applyFont="1" applyFill="1" applyBorder="1" applyAlignment="1">
      <alignment horizontal="center" vertical="top" wrapText="1"/>
    </xf>
    <xf numFmtId="0" fontId="9" fillId="34" borderId="55" xfId="0" applyFont="1" applyFill="1" applyBorder="1" applyAlignment="1">
      <alignment horizontal="center" vertical="top" wrapText="1"/>
    </xf>
    <xf numFmtId="0" fontId="9" fillId="35" borderId="56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9" fillId="35" borderId="54" xfId="0" applyFont="1" applyFill="1" applyBorder="1" applyAlignment="1">
      <alignment horizontal="center" vertical="top" wrapText="1"/>
    </xf>
    <xf numFmtId="0" fontId="9" fillId="35" borderId="55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11" fillId="35" borderId="57" xfId="0" applyFont="1" applyFill="1" applyBorder="1" applyAlignment="1">
      <alignment horizontal="center" vertical="top" wrapText="1"/>
    </xf>
    <xf numFmtId="0" fontId="9" fillId="35" borderId="57" xfId="0" applyFont="1" applyFill="1" applyBorder="1" applyAlignment="1">
      <alignment horizontal="center" vertical="top" wrapText="1"/>
    </xf>
    <xf numFmtId="16" fontId="4" fillId="35" borderId="17" xfId="0" applyNumberFormat="1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vertical="top" wrapText="1"/>
    </xf>
    <xf numFmtId="0" fontId="9" fillId="35" borderId="58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left" vertical="top" wrapText="1"/>
    </xf>
    <xf numFmtId="0" fontId="11" fillId="35" borderId="54" xfId="0" applyFont="1" applyFill="1" applyBorder="1" applyAlignment="1">
      <alignment horizontal="center" vertical="top" wrapText="1"/>
    </xf>
    <xf numFmtId="0" fontId="9" fillId="34" borderId="57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vertical="top" wrapText="1"/>
    </xf>
    <xf numFmtId="0" fontId="75" fillId="34" borderId="57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11" fillId="34" borderId="57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vertical="top" wrapText="1"/>
    </xf>
    <xf numFmtId="0" fontId="11" fillId="34" borderId="56" xfId="0" applyFont="1" applyFill="1" applyBorder="1" applyAlignment="1">
      <alignment horizontal="center" vertical="top" wrapText="1"/>
    </xf>
    <xf numFmtId="16" fontId="5" fillId="34" borderId="19" xfId="0" applyNumberFormat="1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vertical="top" wrapText="1"/>
    </xf>
    <xf numFmtId="0" fontId="5" fillId="35" borderId="14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horizontal="center" vertical="top" wrapText="1"/>
    </xf>
    <xf numFmtId="0" fontId="4" fillId="19" borderId="10" xfId="0" applyFont="1" applyFill="1" applyBorder="1" applyAlignment="1">
      <alignment horizontal="center" vertical="top" wrapText="1"/>
    </xf>
    <xf numFmtId="0" fontId="4" fillId="19" borderId="10" xfId="0" applyFont="1" applyFill="1" applyBorder="1" applyAlignment="1">
      <alignment horizontal="left" vertical="top" wrapText="1"/>
    </xf>
    <xf numFmtId="0" fontId="9" fillId="34" borderId="53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vertical="top" wrapText="1"/>
    </xf>
    <xf numFmtId="0" fontId="9" fillId="35" borderId="53" xfId="0" applyFont="1" applyFill="1" applyBorder="1" applyAlignment="1">
      <alignment horizontal="center" vertical="top" wrapText="1"/>
    </xf>
    <xf numFmtId="16" fontId="4" fillId="35" borderId="18" xfId="0" applyNumberFormat="1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left" vertical="top" wrapText="1"/>
    </xf>
    <xf numFmtId="0" fontId="9" fillId="34" borderId="56" xfId="0" applyFont="1" applyFill="1" applyBorder="1" applyAlignment="1">
      <alignment horizontal="center" vertical="top" wrapText="1"/>
    </xf>
    <xf numFmtId="44" fontId="71" fillId="34" borderId="10" xfId="0" applyNumberFormat="1" applyFont="1" applyFill="1" applyBorder="1" applyAlignment="1">
      <alignment horizontal="center"/>
    </xf>
    <xf numFmtId="0" fontId="76" fillId="0" borderId="59" xfId="0" applyFont="1" applyBorder="1" applyAlignment="1">
      <alignment vertical="center"/>
    </xf>
    <xf numFmtId="0" fontId="76" fillId="0" borderId="60" xfId="0" applyFont="1" applyBorder="1" applyAlignment="1">
      <alignment vertical="center"/>
    </xf>
    <xf numFmtId="0" fontId="81" fillId="49" borderId="61" xfId="0" applyFont="1" applyFill="1" applyBorder="1" applyAlignment="1">
      <alignment horizontal="left" vertical="top"/>
    </xf>
    <xf numFmtId="0" fontId="71" fillId="0" borderId="0" xfId="0" applyFont="1" applyAlignment="1">
      <alignment horizontal="left" vertical="top"/>
    </xf>
    <xf numFmtId="0" fontId="71" fillId="34" borderId="10" xfId="0" applyFont="1" applyFill="1" applyBorder="1" applyAlignment="1">
      <alignment horizontal="left" vertical="top"/>
    </xf>
    <xf numFmtId="0" fontId="71" fillId="17" borderId="10" xfId="0" applyFont="1" applyFill="1" applyBorder="1" applyAlignment="1">
      <alignment horizontal="left" vertical="top"/>
    </xf>
    <xf numFmtId="20" fontId="4" fillId="35" borderId="10" xfId="0" applyNumberFormat="1" applyFont="1" applyFill="1" applyBorder="1" applyAlignment="1">
      <alignment horizontal="left" vertical="top" wrapText="1"/>
    </xf>
    <xf numFmtId="44" fontId="4" fillId="34" borderId="33" xfId="0" applyNumberFormat="1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50" borderId="10" xfId="0" applyFont="1" applyFill="1" applyBorder="1" applyAlignment="1">
      <alignment horizontal="left" vertical="top" wrapText="1"/>
    </xf>
    <xf numFmtId="0" fontId="78" fillId="50" borderId="10" xfId="0" applyFont="1" applyFill="1" applyBorder="1" applyAlignment="1">
      <alignment horizontal="center" vertical="top" wrapText="1"/>
    </xf>
    <xf numFmtId="0" fontId="78" fillId="50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0" fontId="5" fillId="5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51" borderId="10" xfId="0" applyFont="1" applyFill="1" applyBorder="1" applyAlignment="1">
      <alignment horizontal="center" vertical="top" wrapText="1"/>
    </xf>
    <xf numFmtId="0" fontId="4" fillId="36" borderId="19" xfId="0" applyFont="1" applyFill="1" applyBorder="1" applyAlignment="1">
      <alignment horizontal="center" vertical="top" wrapText="1"/>
    </xf>
    <xf numFmtId="0" fontId="4" fillId="36" borderId="14" xfId="0" applyFont="1" applyFill="1" applyBorder="1" applyAlignment="1">
      <alignment horizontal="left" vertical="top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/>
    </xf>
    <xf numFmtId="20" fontId="0" fillId="0" borderId="10" xfId="0" applyNumberFormat="1" applyBorder="1" applyAlignment="1">
      <alignment horizontal="center"/>
    </xf>
    <xf numFmtId="0" fontId="66" fillId="49" borderId="62" xfId="0" applyFont="1" applyFill="1" applyBorder="1" applyAlignment="1">
      <alignment horizontal="center" vertical="center"/>
    </xf>
    <xf numFmtId="0" fontId="66" fillId="49" borderId="63" xfId="0" applyFont="1" applyFill="1" applyBorder="1" applyAlignment="1">
      <alignment horizontal="center" vertical="center"/>
    </xf>
    <xf numFmtId="0" fontId="66" fillId="49" borderId="6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/>
    </xf>
    <xf numFmtId="0" fontId="0" fillId="0" borderId="54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2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56" xfId="0" applyBorder="1" applyAlignment="1">
      <alignment horizontal="center" vertical="top"/>
    </xf>
    <xf numFmtId="0" fontId="5" fillId="35" borderId="12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vertical="top" wrapText="1"/>
    </xf>
    <xf numFmtId="0" fontId="9" fillId="34" borderId="58" xfId="0" applyFont="1" applyFill="1" applyBorder="1" applyAlignment="1">
      <alignment horizontal="center" vertical="top" wrapText="1"/>
    </xf>
    <xf numFmtId="0" fontId="5" fillId="52" borderId="17" xfId="0" applyFont="1" applyFill="1" applyBorder="1" applyAlignment="1">
      <alignment horizontal="center" vertical="top" wrapText="1"/>
    </xf>
    <xf numFmtId="0" fontId="5" fillId="52" borderId="10" xfId="0" applyFont="1" applyFill="1" applyBorder="1" applyAlignment="1">
      <alignment vertical="top" wrapText="1"/>
    </xf>
    <xf numFmtId="0" fontId="9" fillId="52" borderId="57" xfId="0" applyFont="1" applyFill="1" applyBorder="1" applyAlignment="1">
      <alignment horizontal="center" vertical="top" wrapText="1"/>
    </xf>
    <xf numFmtId="0" fontId="5" fillId="53" borderId="26" xfId="0" applyFont="1" applyFill="1" applyBorder="1" applyAlignment="1">
      <alignment horizontal="center" vertical="top" wrapText="1"/>
    </xf>
    <xf numFmtId="0" fontId="5" fillId="53" borderId="15" xfId="0" applyFont="1" applyFill="1" applyBorder="1" applyAlignment="1">
      <alignment vertical="top" wrapText="1"/>
    </xf>
    <xf numFmtId="0" fontId="11" fillId="53" borderId="58" xfId="0" applyFont="1" applyFill="1" applyBorder="1" applyAlignment="1">
      <alignment horizontal="center" vertical="top" wrapText="1"/>
    </xf>
    <xf numFmtId="0" fontId="5" fillId="53" borderId="17" xfId="0" applyFont="1" applyFill="1" applyBorder="1" applyAlignment="1">
      <alignment horizontal="center" vertical="top" wrapText="1"/>
    </xf>
    <xf numFmtId="0" fontId="5" fillId="53" borderId="10" xfId="0" applyFont="1" applyFill="1" applyBorder="1" applyAlignment="1">
      <alignment vertical="top" wrapText="1"/>
    </xf>
    <xf numFmtId="0" fontId="9" fillId="53" borderId="57" xfId="0" applyFont="1" applyFill="1" applyBorder="1" applyAlignment="1">
      <alignment horizontal="center" vertical="top" wrapText="1"/>
    </xf>
    <xf numFmtId="0" fontId="78" fillId="54" borderId="19" xfId="0" applyFont="1" applyFill="1" applyBorder="1" applyAlignment="1">
      <alignment horizontal="center" vertical="top" wrapText="1"/>
    </xf>
    <xf numFmtId="0" fontId="78" fillId="54" borderId="14" xfId="0" applyFont="1" applyFill="1" applyBorder="1" applyAlignment="1">
      <alignment vertical="top" wrapText="1"/>
    </xf>
    <xf numFmtId="0" fontId="79" fillId="54" borderId="56" xfId="0" applyFont="1" applyFill="1" applyBorder="1" applyAlignment="1">
      <alignment horizontal="center" vertical="top" wrapText="1"/>
    </xf>
    <xf numFmtId="0" fontId="5" fillId="54" borderId="17" xfId="0" applyFont="1" applyFill="1" applyBorder="1" applyAlignment="1">
      <alignment horizontal="center" vertical="top" wrapText="1"/>
    </xf>
    <xf numFmtId="0" fontId="5" fillId="54" borderId="10" xfId="0" applyFont="1" applyFill="1" applyBorder="1" applyAlignment="1">
      <alignment horizontal="left" vertical="top" wrapText="1"/>
    </xf>
    <xf numFmtId="0" fontId="9" fillId="54" borderId="57" xfId="0" applyFont="1" applyFill="1" applyBorder="1" applyAlignment="1">
      <alignment horizontal="center" vertical="top" wrapText="1"/>
    </xf>
    <xf numFmtId="0" fontId="5" fillId="52" borderId="10" xfId="0" applyFont="1" applyFill="1" applyBorder="1" applyAlignment="1">
      <alignment horizontal="left" vertical="top" wrapText="1"/>
    </xf>
    <xf numFmtId="0" fontId="5" fillId="53" borderId="10" xfId="0" applyFont="1" applyFill="1" applyBorder="1" applyAlignment="1">
      <alignment horizontal="center" vertical="top" wrapText="1"/>
    </xf>
    <xf numFmtId="0" fontId="4" fillId="36" borderId="17" xfId="0" applyFont="1" applyFill="1" applyBorder="1" applyAlignment="1">
      <alignment horizontal="center" vertical="top" wrapText="1"/>
    </xf>
    <xf numFmtId="0" fontId="9" fillId="36" borderId="57" xfId="0" applyFont="1" applyFill="1" applyBorder="1" applyAlignment="1">
      <alignment horizontal="center" vertical="top" wrapText="1"/>
    </xf>
    <xf numFmtId="0" fontId="4" fillId="36" borderId="14" xfId="0" applyFont="1" applyFill="1" applyBorder="1" applyAlignment="1">
      <alignment horizontal="center" vertical="top" wrapText="1"/>
    </xf>
    <xf numFmtId="0" fontId="9" fillId="36" borderId="56" xfId="0" applyFont="1" applyFill="1" applyBorder="1" applyAlignment="1">
      <alignment horizontal="center" vertical="top" wrapText="1"/>
    </xf>
    <xf numFmtId="0" fontId="9" fillId="16" borderId="57" xfId="0" applyFont="1" applyFill="1" applyBorder="1" applyAlignment="1">
      <alignment horizontal="center" vertical="top" wrapText="1"/>
    </xf>
    <xf numFmtId="0" fontId="4" fillId="16" borderId="19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left" vertical="top" wrapText="1"/>
    </xf>
    <xf numFmtId="0" fontId="9" fillId="16" borderId="56" xfId="0" applyFont="1" applyFill="1" applyBorder="1" applyAlignment="1">
      <alignment horizontal="center" vertical="top" wrapText="1"/>
    </xf>
    <xf numFmtId="16" fontId="4" fillId="36" borderId="17" xfId="0" applyNumberFormat="1" applyFont="1" applyFill="1" applyBorder="1" applyAlignment="1">
      <alignment horizontal="center" vertical="top" wrapText="1"/>
    </xf>
    <xf numFmtId="0" fontId="11" fillId="53" borderId="57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vertical="top" wrapText="1"/>
    </xf>
    <xf numFmtId="16" fontId="4" fillId="35" borderId="30" xfId="0" applyNumberFormat="1" applyFont="1" applyFill="1" applyBorder="1" applyAlignment="1">
      <alignment horizontal="center" vertical="top" wrapText="1"/>
    </xf>
    <xf numFmtId="0" fontId="4" fillId="35" borderId="57" xfId="0" applyFont="1" applyFill="1" applyBorder="1" applyAlignment="1">
      <alignment horizontal="left" vertical="top" wrapText="1"/>
    </xf>
    <xf numFmtId="0" fontId="4" fillId="34" borderId="57" xfId="0" applyFont="1" applyFill="1" applyBorder="1" applyAlignment="1">
      <alignment horizontal="left" vertical="top" wrapText="1"/>
    </xf>
    <xf numFmtId="0" fontId="71" fillId="0" borderId="10" xfId="0" applyFont="1" applyBorder="1" applyAlignment="1">
      <alignment horizontal="left" vertical="top"/>
    </xf>
    <xf numFmtId="0" fontId="82" fillId="33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10" fillId="50" borderId="10" xfId="0" applyFont="1" applyFill="1" applyBorder="1" applyAlignment="1">
      <alignment horizontal="center" vertical="center" wrapText="1"/>
    </xf>
    <xf numFmtId="0" fontId="10" fillId="47" borderId="10" xfId="0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 wrapText="1"/>
    </xf>
    <xf numFmtId="0" fontId="57" fillId="34" borderId="10" xfId="44" applyFill="1" applyBorder="1" applyAlignment="1">
      <alignment horizontal="center" vertical="top" wrapText="1"/>
    </xf>
    <xf numFmtId="0" fontId="8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vertical="top" wrapText="1"/>
    </xf>
    <xf numFmtId="20" fontId="4" fillId="35" borderId="57" xfId="0" applyNumberFormat="1" applyFont="1" applyFill="1" applyBorder="1" applyAlignment="1">
      <alignment horizontal="left" vertical="top" wrapText="1"/>
    </xf>
    <xf numFmtId="49" fontId="4" fillId="17" borderId="10" xfId="0" applyNumberFormat="1" applyFont="1" applyFill="1" applyBorder="1" applyAlignment="1">
      <alignment horizontal="left" vertical="top" wrapText="1"/>
    </xf>
    <xf numFmtId="0" fontId="4" fillId="47" borderId="10" xfId="0" applyFont="1" applyFill="1" applyBorder="1" applyAlignment="1">
      <alignment horizontal="left" vertical="top" wrapText="1"/>
    </xf>
    <xf numFmtId="49" fontId="4" fillId="50" borderId="10" xfId="0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top" wrapText="1"/>
    </xf>
    <xf numFmtId="20" fontId="7" fillId="35" borderId="18" xfId="0" applyNumberFormat="1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vertical="top" wrapText="1"/>
    </xf>
    <xf numFmtId="20" fontId="7" fillId="35" borderId="17" xfId="0" applyNumberFormat="1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vertical="top" wrapText="1"/>
    </xf>
    <xf numFmtId="20" fontId="7" fillId="35" borderId="17" xfId="0" applyNumberFormat="1" applyFont="1" applyFill="1" applyBorder="1" applyAlignment="1">
      <alignment horizontal="center" vertical="top" wrapText="1"/>
    </xf>
    <xf numFmtId="49" fontId="42" fillId="34" borderId="57" xfId="0" applyNumberFormat="1" applyFont="1" applyFill="1" applyBorder="1" applyAlignment="1">
      <alignment horizontal="left" vertical="top" wrapText="1"/>
    </xf>
    <xf numFmtId="0" fontId="7" fillId="35" borderId="17" xfId="0" applyFont="1" applyFill="1" applyBorder="1" applyAlignment="1">
      <alignment horizontal="center" vertical="center" wrapText="1"/>
    </xf>
    <xf numFmtId="20" fontId="7" fillId="35" borderId="19" xfId="0" applyNumberFormat="1" applyFont="1" applyFill="1" applyBorder="1" applyAlignment="1">
      <alignment horizontal="center" vertical="center" wrapText="1"/>
    </xf>
    <xf numFmtId="49" fontId="42" fillId="34" borderId="56" xfId="0" applyNumberFormat="1" applyFont="1" applyFill="1" applyBorder="1" applyAlignment="1">
      <alignment horizontal="left" vertical="top" wrapText="1"/>
    </xf>
    <xf numFmtId="49" fontId="7" fillId="34" borderId="57" xfId="0" applyNumberFormat="1" applyFont="1" applyFill="1" applyBorder="1" applyAlignment="1">
      <alignment horizontal="left" vertical="top" wrapText="1"/>
    </xf>
    <xf numFmtId="0" fontId="4" fillId="34" borderId="22" xfId="0" applyFont="1" applyFill="1" applyBorder="1" applyAlignment="1">
      <alignment horizontal="left" vertical="top" wrapText="1"/>
    </xf>
    <xf numFmtId="6" fontId="4" fillId="34" borderId="21" xfId="0" applyNumberFormat="1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center" wrapText="1"/>
    </xf>
    <xf numFmtId="49" fontId="4" fillId="34" borderId="54" xfId="0" applyNumberFormat="1" applyFont="1" applyFill="1" applyBorder="1" applyAlignment="1">
      <alignment horizontal="left" vertical="top" wrapText="1"/>
    </xf>
    <xf numFmtId="49" fontId="4" fillId="34" borderId="57" xfId="0" applyNumberFormat="1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 wrapText="1"/>
    </xf>
    <xf numFmtId="44" fontId="4" fillId="34" borderId="10" xfId="0" applyNumberFormat="1" applyFont="1" applyFill="1" applyBorder="1" applyAlignment="1">
      <alignment horizontal="left" vertical="top" wrapText="1"/>
    </xf>
    <xf numFmtId="49" fontId="4" fillId="34" borderId="58" xfId="0" applyNumberFormat="1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left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5" fillId="37" borderId="15" xfId="0" applyFont="1" applyFill="1" applyBorder="1" applyAlignment="1">
      <alignment vertical="top" wrapText="1"/>
    </xf>
    <xf numFmtId="0" fontId="4" fillId="15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left" vertical="top" wrapText="1"/>
    </xf>
    <xf numFmtId="0" fontId="5" fillId="15" borderId="10" xfId="0" applyFont="1" applyFill="1" applyBorder="1" applyAlignment="1">
      <alignment vertical="top" wrapText="1"/>
    </xf>
    <xf numFmtId="0" fontId="10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top" wrapText="1"/>
    </xf>
    <xf numFmtId="0" fontId="71" fillId="15" borderId="10" xfId="0" applyFont="1" applyFill="1" applyBorder="1" applyAlignment="1">
      <alignment horizontal="left" vertical="top"/>
    </xf>
    <xf numFmtId="0" fontId="4" fillId="15" borderId="10" xfId="0" applyFont="1" applyFill="1" applyBorder="1" applyAlignment="1">
      <alignment horizontal="left" vertical="center" wrapText="1"/>
    </xf>
    <xf numFmtId="0" fontId="5" fillId="15" borderId="10" xfId="0" applyFont="1" applyFill="1" applyBorder="1" applyAlignment="1">
      <alignment horizontal="left" vertical="top" wrapText="1"/>
    </xf>
    <xf numFmtId="0" fontId="10" fillId="15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left" vertical="top" wrapText="1"/>
    </xf>
    <xf numFmtId="0" fontId="10" fillId="16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top" wrapText="1"/>
    </xf>
    <xf numFmtId="44" fontId="9" fillId="34" borderId="10" xfId="0" applyNumberFormat="1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top" wrapText="1"/>
    </xf>
    <xf numFmtId="6" fontId="4" fillId="34" borderId="10" xfId="0" applyNumberFormat="1" applyFont="1" applyFill="1" applyBorder="1" applyAlignment="1">
      <alignment horizontal="center" vertical="top" wrapText="1"/>
    </xf>
    <xf numFmtId="20" fontId="8" fillId="35" borderId="10" xfId="0" applyNumberFormat="1" applyFont="1" applyFill="1" applyBorder="1" applyAlignment="1">
      <alignment horizontal="center" vertical="top" wrapText="1"/>
    </xf>
    <xf numFmtId="0" fontId="81" fillId="45" borderId="27" xfId="0" applyFont="1" applyFill="1" applyBorder="1" applyAlignment="1">
      <alignment vertical="center" textRotation="90"/>
    </xf>
    <xf numFmtId="0" fontId="81" fillId="45" borderId="52" xfId="0" applyFont="1" applyFill="1" applyBorder="1" applyAlignment="1">
      <alignment vertical="center" textRotation="90"/>
    </xf>
    <xf numFmtId="0" fontId="4" fillId="34" borderId="15" xfId="0" applyFont="1" applyFill="1" applyBorder="1" applyAlignment="1">
      <alignment horizontal="left" vertical="top" wrapText="1"/>
    </xf>
    <xf numFmtId="0" fontId="4" fillId="35" borderId="15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left" vertical="top" wrapText="1"/>
    </xf>
    <xf numFmtId="0" fontId="71" fillId="0" borderId="10" xfId="0" applyFont="1" applyBorder="1" applyAlignment="1">
      <alignment horizontal="left" vertical="top" wrapText="1"/>
    </xf>
    <xf numFmtId="20" fontId="4" fillId="34" borderId="10" xfId="0" applyNumberFormat="1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vertical="top" wrapText="1"/>
    </xf>
    <xf numFmtId="0" fontId="71" fillId="34" borderId="10" xfId="0" applyFont="1" applyFill="1" applyBorder="1" applyAlignment="1">
      <alignment horizontal="left" vertical="top" wrapText="1"/>
    </xf>
    <xf numFmtId="0" fontId="83" fillId="34" borderId="10" xfId="0" applyFont="1" applyFill="1" applyBorder="1" applyAlignment="1">
      <alignment horizontal="center" vertical="top" wrapText="1"/>
    </xf>
    <xf numFmtId="0" fontId="8" fillId="37" borderId="10" xfId="0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horizontal="center" vertical="top" wrapText="1"/>
    </xf>
    <xf numFmtId="0" fontId="8" fillId="15" borderId="10" xfId="0" applyFont="1" applyFill="1" applyBorder="1" applyAlignment="1">
      <alignment horizontal="center" vertical="top" wrapText="1"/>
    </xf>
    <xf numFmtId="0" fontId="80" fillId="50" borderId="10" xfId="0" applyFont="1" applyFill="1" applyBorder="1" applyAlignment="1">
      <alignment horizontal="center" vertical="top" wrapText="1"/>
    </xf>
    <xf numFmtId="0" fontId="81" fillId="40" borderId="52" xfId="0" applyFont="1" applyFill="1" applyBorder="1" applyAlignment="1">
      <alignment vertical="center" textRotation="90"/>
    </xf>
    <xf numFmtId="0" fontId="10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top" wrapText="1"/>
    </xf>
    <xf numFmtId="0" fontId="5" fillId="37" borderId="13" xfId="0" applyFont="1" applyFill="1" applyBorder="1" applyAlignment="1">
      <alignment horizontal="left" vertical="top" wrapText="1"/>
    </xf>
    <xf numFmtId="0" fontId="8" fillId="37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top" wrapText="1"/>
    </xf>
    <xf numFmtId="0" fontId="5" fillId="47" borderId="10" xfId="0" applyFont="1" applyFill="1" applyBorder="1" applyAlignment="1">
      <alignment horizontal="center" vertical="top" wrapText="1"/>
    </xf>
    <xf numFmtId="0" fontId="5" fillId="47" borderId="10" xfId="0" applyFont="1" applyFill="1" applyBorder="1" applyAlignment="1">
      <alignment horizontal="left" vertical="top" wrapText="1"/>
    </xf>
    <xf numFmtId="0" fontId="10" fillId="35" borderId="15" xfId="0" applyFont="1" applyFill="1" applyBorder="1" applyAlignment="1">
      <alignment horizontal="center" vertical="top" wrapText="1"/>
    </xf>
    <xf numFmtId="20" fontId="8" fillId="55" borderId="10" xfId="0" applyNumberFormat="1" applyFont="1" applyFill="1" applyBorder="1" applyAlignment="1">
      <alignment horizontal="center" vertical="center" wrapText="1"/>
    </xf>
    <xf numFmtId="0" fontId="8" fillId="55" borderId="10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left" vertical="top" wrapText="1"/>
    </xf>
    <xf numFmtId="0" fontId="5" fillId="47" borderId="10" xfId="0" applyFont="1" applyFill="1" applyBorder="1" applyAlignment="1">
      <alignment horizontal="center" vertical="top" wrapText="1"/>
    </xf>
    <xf numFmtId="0" fontId="71" fillId="0" borderId="10" xfId="0" applyFont="1" applyBorder="1" applyAlignment="1">
      <alignment horizontal="left" vertical="top" wrapText="1"/>
    </xf>
    <xf numFmtId="0" fontId="10" fillId="35" borderId="15" xfId="0" applyFont="1" applyFill="1" applyBorder="1" applyAlignment="1">
      <alignment vertical="center" wrapText="1"/>
    </xf>
    <xf numFmtId="0" fontId="10" fillId="35" borderId="13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71" fillId="0" borderId="0" xfId="0" applyFont="1" applyAlignment="1">
      <alignment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top" wrapText="1"/>
    </xf>
    <xf numFmtId="20" fontId="11" fillId="34" borderId="10" xfId="0" applyNumberFormat="1" applyFont="1" applyFill="1" applyBorder="1" applyAlignment="1">
      <alignment horizontal="center" vertical="top" wrapText="1"/>
    </xf>
    <xf numFmtId="0" fontId="78" fillId="6" borderId="13" xfId="0" applyFont="1" applyFill="1" applyBorder="1" applyAlignment="1">
      <alignment vertical="center" wrapText="1"/>
    </xf>
    <xf numFmtId="0" fontId="78" fillId="18" borderId="10" xfId="0" applyFont="1" applyFill="1" applyBorder="1" applyAlignment="1">
      <alignment vertical="center" wrapText="1"/>
    </xf>
    <xf numFmtId="0" fontId="78" fillId="6" borderId="10" xfId="0" applyFont="1" applyFill="1" applyBorder="1" applyAlignment="1">
      <alignment vertical="center" wrapText="1"/>
    </xf>
    <xf numFmtId="0" fontId="78" fillId="18" borderId="10" xfId="0" applyFont="1" applyFill="1" applyBorder="1" applyAlignment="1">
      <alignment vertical="center"/>
    </xf>
    <xf numFmtId="0" fontId="78" fillId="6" borderId="15" xfId="0" applyFont="1" applyFill="1" applyBorder="1" applyAlignment="1">
      <alignment vertical="center"/>
    </xf>
    <xf numFmtId="20" fontId="71" fillId="6" borderId="15" xfId="0" applyNumberFormat="1" applyFont="1" applyFill="1" applyBorder="1" applyAlignment="1">
      <alignment vertical="center" wrapText="1"/>
    </xf>
    <xf numFmtId="20" fontId="71" fillId="18" borderId="15" xfId="0" applyNumberFormat="1" applyFont="1" applyFill="1" applyBorder="1" applyAlignment="1">
      <alignment vertical="center" wrapText="1"/>
    </xf>
    <xf numFmtId="0" fontId="5" fillId="56" borderId="10" xfId="0" applyFont="1" applyFill="1" applyBorder="1" applyAlignment="1">
      <alignment horizontal="center" vertical="top" wrapText="1"/>
    </xf>
    <xf numFmtId="0" fontId="5" fillId="56" borderId="10" xfId="0" applyFont="1" applyFill="1" applyBorder="1" applyAlignment="1">
      <alignment vertical="top" wrapText="1"/>
    </xf>
    <xf numFmtId="0" fontId="5" fillId="38" borderId="10" xfId="0" applyFont="1" applyFill="1" applyBorder="1" applyAlignment="1">
      <alignment horizontal="center" vertical="top" wrapText="1"/>
    </xf>
    <xf numFmtId="0" fontId="5" fillId="38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/>
    </xf>
    <xf numFmtId="0" fontId="10" fillId="35" borderId="15" xfId="0" applyFont="1" applyFill="1" applyBorder="1" applyAlignment="1">
      <alignment vertical="top" wrapText="1"/>
    </xf>
    <xf numFmtId="0" fontId="10" fillId="35" borderId="11" xfId="0" applyFont="1" applyFill="1" applyBorder="1" applyAlignment="1">
      <alignment vertical="top" wrapText="1"/>
    </xf>
    <xf numFmtId="0" fontId="81" fillId="40" borderId="52" xfId="0" applyFont="1" applyFill="1" applyBorder="1" applyAlignment="1">
      <alignment vertical="top" textRotation="90"/>
    </xf>
    <xf numFmtId="0" fontId="81" fillId="40" borderId="65" xfId="0" applyFont="1" applyFill="1" applyBorder="1" applyAlignment="1">
      <alignment vertical="top" textRotation="90"/>
    </xf>
    <xf numFmtId="0" fontId="5" fillId="55" borderId="15" xfId="0" applyFont="1" applyFill="1" applyBorder="1" applyAlignment="1">
      <alignment vertical="top" wrapText="1"/>
    </xf>
    <xf numFmtId="0" fontId="10" fillId="55" borderId="15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vertical="top" wrapText="1"/>
    </xf>
    <xf numFmtId="0" fontId="10" fillId="35" borderId="13" xfId="0" applyFont="1" applyFill="1" applyBorder="1" applyAlignment="1">
      <alignment vertical="top" wrapText="1"/>
    </xf>
    <xf numFmtId="0" fontId="8" fillId="37" borderId="15" xfId="0" applyFont="1" applyFill="1" applyBorder="1" applyAlignment="1">
      <alignment vertical="center" wrapText="1"/>
    </xf>
    <xf numFmtId="0" fontId="5" fillId="37" borderId="13" xfId="0" applyFont="1" applyFill="1" applyBorder="1" applyAlignment="1">
      <alignment vertical="top" wrapText="1"/>
    </xf>
    <xf numFmtId="0" fontId="8" fillId="37" borderId="13" xfId="0" applyFont="1" applyFill="1" applyBorder="1" applyAlignment="1">
      <alignment vertical="center" wrapText="1"/>
    </xf>
    <xf numFmtId="0" fontId="10" fillId="34" borderId="15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vertical="center" wrapText="1"/>
    </xf>
    <xf numFmtId="0" fontId="10" fillId="35" borderId="15" xfId="0" applyFont="1" applyFill="1" applyBorder="1" applyAlignment="1">
      <alignment horizontal="center" vertical="center" wrapText="1"/>
    </xf>
    <xf numFmtId="20" fontId="71" fillId="6" borderId="15" xfId="0" applyNumberFormat="1" applyFont="1" applyFill="1" applyBorder="1" applyAlignment="1">
      <alignment horizontal="center" vertical="center" wrapText="1"/>
    </xf>
    <xf numFmtId="20" fontId="71" fillId="6" borderId="13" xfId="0" applyNumberFormat="1" applyFont="1" applyFill="1" applyBorder="1" applyAlignment="1">
      <alignment horizontal="center" vertical="center" wrapText="1"/>
    </xf>
    <xf numFmtId="0" fontId="17" fillId="17" borderId="22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left" vertical="top" wrapText="1"/>
    </xf>
    <xf numFmtId="0" fontId="5" fillId="37" borderId="15" xfId="0" applyFont="1" applyFill="1" applyBorder="1" applyAlignment="1">
      <alignment horizontal="center" vertical="top" wrapText="1"/>
    </xf>
    <xf numFmtId="0" fontId="5" fillId="37" borderId="13" xfId="0" applyFont="1" applyFill="1" applyBorder="1" applyAlignment="1">
      <alignment horizontal="center" vertical="top" wrapText="1"/>
    </xf>
    <xf numFmtId="0" fontId="5" fillId="55" borderId="15" xfId="0" applyFont="1" applyFill="1" applyBorder="1" applyAlignment="1">
      <alignment horizontal="center" vertical="top" wrapText="1"/>
    </xf>
    <xf numFmtId="0" fontId="8" fillId="55" borderId="15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left" vertical="top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top" wrapText="1"/>
    </xf>
    <xf numFmtId="0" fontId="71" fillId="0" borderId="15" xfId="0" applyFont="1" applyBorder="1" applyAlignment="1">
      <alignment horizontal="center" vertical="top"/>
    </xf>
    <xf numFmtId="0" fontId="5" fillId="35" borderId="15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71" fillId="0" borderId="0" xfId="0" applyFont="1" applyAlignment="1">
      <alignment horizontal="center" vertical="top"/>
    </xf>
    <xf numFmtId="0" fontId="5" fillId="5" borderId="15" xfId="0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center" vertical="center" wrapText="1"/>
    </xf>
    <xf numFmtId="0" fontId="78" fillId="5" borderId="10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vertical="top" wrapText="1"/>
    </xf>
    <xf numFmtId="0" fontId="78" fillId="5" borderId="13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left" vertical="top" wrapText="1"/>
    </xf>
    <xf numFmtId="0" fontId="5" fillId="17" borderId="15" xfId="0" applyFont="1" applyFill="1" applyBorder="1" applyAlignment="1">
      <alignment vertical="top" wrapText="1"/>
    </xf>
    <xf numFmtId="0" fontId="4" fillId="17" borderId="10" xfId="0" applyFont="1" applyFill="1" applyBorder="1" applyAlignment="1">
      <alignment horizontal="center" vertical="center" wrapText="1"/>
    </xf>
    <xf numFmtId="0" fontId="4" fillId="55" borderId="10" xfId="0" applyFont="1" applyFill="1" applyBorder="1" applyAlignment="1">
      <alignment horizontal="left" vertical="top" wrapText="1"/>
    </xf>
    <xf numFmtId="0" fontId="5" fillId="17" borderId="13" xfId="0" applyFont="1" applyFill="1" applyBorder="1" applyAlignment="1">
      <alignment vertical="top" wrapText="1"/>
    </xf>
    <xf numFmtId="20" fontId="71" fillId="17" borderId="10" xfId="0" applyNumberFormat="1" applyFont="1" applyFill="1" applyBorder="1" applyAlignment="1">
      <alignment horizontal="center" vertical="center" wrapText="1"/>
    </xf>
    <xf numFmtId="0" fontId="78" fillId="17" borderId="10" xfId="0" applyFont="1" applyFill="1" applyBorder="1" applyAlignment="1">
      <alignment vertical="center"/>
    </xf>
    <xf numFmtId="0" fontId="78" fillId="17" borderId="10" xfId="0" applyFont="1" applyFill="1" applyBorder="1" applyAlignment="1">
      <alignment vertical="center" wrapText="1"/>
    </xf>
    <xf numFmtId="0" fontId="78" fillId="17" borderId="10" xfId="0" applyFont="1" applyFill="1" applyBorder="1" applyAlignment="1">
      <alignment horizontal="center" vertical="center"/>
    </xf>
    <xf numFmtId="0" fontId="71" fillId="17" borderId="10" xfId="0" applyFont="1" applyFill="1" applyBorder="1" applyAlignment="1">
      <alignment vertical="center"/>
    </xf>
    <xf numFmtId="0" fontId="71" fillId="17" borderId="10" xfId="0" applyFont="1" applyFill="1" applyBorder="1" applyAlignment="1">
      <alignment horizontal="center" vertical="center"/>
    </xf>
    <xf numFmtId="0" fontId="17" fillId="57" borderId="22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center" vertical="top" wrapText="1"/>
    </xf>
    <xf numFmtId="0" fontId="4" fillId="15" borderId="10" xfId="0" applyFont="1" applyFill="1" applyBorder="1" applyAlignment="1">
      <alignment horizontal="center" vertical="top" wrapText="1"/>
    </xf>
    <xf numFmtId="0" fontId="10" fillId="15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71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44" fontId="71" fillId="34" borderId="10" xfId="0" applyNumberFormat="1" applyFont="1" applyFill="1" applyBorder="1" applyAlignment="1">
      <alignment horizontal="center" vertical="top"/>
    </xf>
    <xf numFmtId="44" fontId="4" fillId="34" borderId="21" xfId="0" applyNumberFormat="1" applyFont="1" applyFill="1" applyBorder="1" applyAlignment="1">
      <alignment horizontal="center" vertical="center" wrapText="1"/>
    </xf>
    <xf numFmtId="0" fontId="5" fillId="55" borderId="10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vertical="top" wrapText="1"/>
    </xf>
    <xf numFmtId="49" fontId="4" fillId="34" borderId="22" xfId="0" applyNumberFormat="1" applyFont="1" applyFill="1" applyBorder="1" applyAlignment="1">
      <alignment horizontal="left" vertical="top" wrapText="1"/>
    </xf>
    <xf numFmtId="49" fontId="4" fillId="15" borderId="22" xfId="0" applyNumberFormat="1" applyFont="1" applyFill="1" applyBorder="1" applyAlignment="1">
      <alignment horizontal="left" vertical="top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10" fillId="55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center" wrapText="1"/>
    </xf>
    <xf numFmtId="0" fontId="71" fillId="34" borderId="10" xfId="0" applyFont="1" applyFill="1" applyBorder="1" applyAlignment="1">
      <alignment horizontal="center"/>
    </xf>
    <xf numFmtId="0" fontId="71" fillId="34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17" fillId="57" borderId="66" xfId="0" applyFont="1" applyFill="1" applyBorder="1" applyAlignment="1">
      <alignment vertical="top" wrapText="1"/>
    </xf>
    <xf numFmtId="0" fontId="17" fillId="57" borderId="21" xfId="0" applyFont="1" applyFill="1" applyBorder="1" applyAlignment="1">
      <alignment vertical="top" wrapText="1"/>
    </xf>
    <xf numFmtId="0" fontId="17" fillId="17" borderId="66" xfId="0" applyFont="1" applyFill="1" applyBorder="1" applyAlignment="1">
      <alignment vertical="top" wrapText="1"/>
    </xf>
    <xf numFmtId="0" fontId="17" fillId="17" borderId="21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71" fillId="0" borderId="22" xfId="0" applyFont="1" applyBorder="1" applyAlignment="1">
      <alignment horizontal="center" vertical="top"/>
    </xf>
    <xf numFmtId="0" fontId="5" fillId="55" borderId="10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left" vertical="top" wrapText="1"/>
    </xf>
    <xf numFmtId="0" fontId="10" fillId="36" borderId="13" xfId="0" applyFont="1" applyFill="1" applyBorder="1" applyAlignment="1">
      <alignment horizontal="center" vertical="center" wrapText="1"/>
    </xf>
    <xf numFmtId="0" fontId="71" fillId="11" borderId="10" xfId="0" applyFont="1" applyFill="1" applyBorder="1" applyAlignment="1">
      <alignment horizontal="left" vertical="top" wrapText="1"/>
    </xf>
    <xf numFmtId="0" fontId="78" fillId="34" borderId="10" xfId="0" applyFont="1" applyFill="1" applyBorder="1" applyAlignment="1">
      <alignment horizontal="center" vertical="top" wrapText="1"/>
    </xf>
    <xf numFmtId="0" fontId="78" fillId="34" borderId="10" xfId="0" applyFont="1" applyFill="1" applyBorder="1" applyAlignment="1">
      <alignment vertical="top" wrapText="1"/>
    </xf>
    <xf numFmtId="0" fontId="80" fillId="34" borderId="10" xfId="0" applyFont="1" applyFill="1" applyBorder="1" applyAlignment="1">
      <alignment horizontal="center" vertical="top" wrapText="1"/>
    </xf>
    <xf numFmtId="0" fontId="78" fillId="50" borderId="15" xfId="0" applyFont="1" applyFill="1" applyBorder="1" applyAlignment="1">
      <alignment horizontal="center" vertical="top" wrapText="1"/>
    </xf>
    <xf numFmtId="0" fontId="78" fillId="50" borderId="15" xfId="0" applyFont="1" applyFill="1" applyBorder="1" applyAlignment="1">
      <alignment vertical="top" wrapText="1"/>
    </xf>
    <xf numFmtId="0" fontId="80" fillId="50" borderId="15" xfId="0" applyFont="1" applyFill="1" applyBorder="1" applyAlignment="1">
      <alignment horizontal="center" vertical="top" wrapText="1"/>
    </xf>
    <xf numFmtId="49" fontId="4" fillId="50" borderId="29" xfId="0" applyNumberFormat="1" applyFont="1" applyFill="1" applyBorder="1" applyAlignment="1">
      <alignment horizontal="left" vertical="top" wrapText="1"/>
    </xf>
    <xf numFmtId="0" fontId="71" fillId="0" borderId="15" xfId="0" applyFont="1" applyBorder="1" applyAlignment="1">
      <alignment horizontal="center" vertical="center" wrapText="1"/>
    </xf>
    <xf numFmtId="44" fontId="4" fillId="34" borderId="13" xfId="0" applyNumberFormat="1" applyFont="1" applyFill="1" applyBorder="1" applyAlignment="1">
      <alignment horizontal="center" vertical="top" wrapText="1"/>
    </xf>
    <xf numFmtId="0" fontId="71" fillId="0" borderId="13" xfId="0" applyFont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 vertical="top"/>
    </xf>
    <xf numFmtId="14" fontId="4" fillId="46" borderId="15" xfId="0" applyNumberFormat="1" applyFont="1" applyFill="1" applyBorder="1" applyAlignment="1">
      <alignment horizontal="center" vertical="top" wrapText="1"/>
    </xf>
    <xf numFmtId="49" fontId="4" fillId="17" borderId="15" xfId="0" applyNumberFormat="1" applyFont="1" applyFill="1" applyBorder="1" applyAlignment="1">
      <alignment horizontal="left" vertical="top" wrapText="1"/>
    </xf>
    <xf numFmtId="14" fontId="71" fillId="0" borderId="35" xfId="0" applyNumberFormat="1" applyFont="1" applyBorder="1" applyAlignment="1">
      <alignment vertical="top" wrapText="1"/>
    </xf>
    <xf numFmtId="0" fontId="71" fillId="0" borderId="29" xfId="0" applyFont="1" applyBorder="1" applyAlignment="1">
      <alignment vertical="top" wrapText="1"/>
    </xf>
    <xf numFmtId="0" fontId="71" fillId="0" borderId="38" xfId="0" applyFont="1" applyBorder="1" applyAlignment="1">
      <alignment vertical="top" wrapText="1"/>
    </xf>
    <xf numFmtId="0" fontId="71" fillId="0" borderId="67" xfId="0" applyFont="1" applyBorder="1" applyAlignment="1">
      <alignment vertical="top" wrapText="1"/>
    </xf>
    <xf numFmtId="14" fontId="0" fillId="0" borderId="68" xfId="0" applyNumberFormat="1" applyBorder="1" applyAlignment="1">
      <alignment/>
    </xf>
    <xf numFmtId="0" fontId="71" fillId="0" borderId="49" xfId="0" applyFont="1" applyBorder="1" applyAlignment="1">
      <alignment vertical="top" wrapText="1"/>
    </xf>
    <xf numFmtId="0" fontId="71" fillId="0" borderId="11" xfId="0" applyFont="1" applyBorder="1" applyAlignment="1">
      <alignment vertical="top" wrapText="1"/>
    </xf>
    <xf numFmtId="0" fontId="78" fillId="0" borderId="24" xfId="0" applyFont="1" applyBorder="1" applyAlignment="1">
      <alignment vertical="top" wrapText="1"/>
    </xf>
    <xf numFmtId="14" fontId="71" fillId="0" borderId="35" xfId="0" applyNumberFormat="1" applyFont="1" applyBorder="1" applyAlignment="1">
      <alignment vertical="top"/>
    </xf>
    <xf numFmtId="1" fontId="71" fillId="0" borderId="16" xfId="0" applyNumberFormat="1" applyFont="1" applyBorder="1" applyAlignment="1">
      <alignment horizontal="center" vertical="top"/>
    </xf>
    <xf numFmtId="1" fontId="78" fillId="45" borderId="10" xfId="0" applyNumberFormat="1" applyFont="1" applyFill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/>
    </xf>
    <xf numFmtId="0" fontId="74" fillId="0" borderId="15" xfId="0" applyFont="1" applyBorder="1" applyAlignment="1">
      <alignment vertical="top"/>
    </xf>
    <xf numFmtId="0" fontId="4" fillId="35" borderId="10" xfId="0" applyFont="1" applyFill="1" applyBorder="1" applyAlignment="1">
      <alignment horizontal="center" vertical="top" wrapText="1"/>
    </xf>
    <xf numFmtId="0" fontId="78" fillId="0" borderId="10" xfId="0" applyFont="1" applyBorder="1" applyAlignment="1">
      <alignment vertical="top"/>
    </xf>
    <xf numFmtId="0" fontId="4" fillId="35" borderId="10" xfId="0" applyFont="1" applyFill="1" applyBorder="1" applyAlignment="1">
      <alignment horizontal="center" vertical="top" wrapText="1"/>
    </xf>
    <xf numFmtId="0" fontId="71" fillId="0" borderId="0" xfId="0" applyFont="1" applyBorder="1" applyAlignment="1">
      <alignment horizontal="left" vertical="top" wrapText="1"/>
    </xf>
    <xf numFmtId="14" fontId="71" fillId="0" borderId="20" xfId="0" applyNumberFormat="1" applyFont="1" applyBorder="1" applyAlignment="1">
      <alignment horizontal="center" vertical="top"/>
    </xf>
    <xf numFmtId="0" fontId="71" fillId="0" borderId="20" xfId="0" applyFont="1" applyBorder="1" applyAlignment="1">
      <alignment vertical="top"/>
    </xf>
    <xf numFmtId="44" fontId="4" fillId="34" borderId="22" xfId="0" applyNumberFormat="1" applyFont="1" applyFill="1" applyBorder="1" applyAlignment="1">
      <alignment vertical="top" wrapText="1"/>
    </xf>
    <xf numFmtId="44" fontId="4" fillId="34" borderId="21" xfId="0" applyNumberFormat="1" applyFont="1" applyFill="1" applyBorder="1" applyAlignment="1">
      <alignment vertical="top" wrapText="1"/>
    </xf>
    <xf numFmtId="20" fontId="71" fillId="6" borderId="15" xfId="0" applyNumberFormat="1" applyFont="1" applyFill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left" vertical="top" wrapText="1"/>
    </xf>
    <xf numFmtId="0" fontId="4" fillId="36" borderId="26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left" vertical="top" wrapText="1"/>
    </xf>
    <xf numFmtId="0" fontId="10" fillId="35" borderId="2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top" wrapText="1"/>
    </xf>
    <xf numFmtId="0" fontId="81" fillId="40" borderId="69" xfId="0" applyFont="1" applyFill="1" applyBorder="1" applyAlignment="1">
      <alignment vertical="center" textRotation="90"/>
    </xf>
    <xf numFmtId="0" fontId="81" fillId="40" borderId="70" xfId="0" applyFont="1" applyFill="1" applyBorder="1" applyAlignment="1">
      <alignment vertical="center" textRotation="90"/>
    </xf>
    <xf numFmtId="0" fontId="81" fillId="45" borderId="65" xfId="0" applyFont="1" applyFill="1" applyBorder="1" applyAlignment="1">
      <alignment vertical="center" textRotation="90"/>
    </xf>
    <xf numFmtId="0" fontId="81" fillId="40" borderId="27" xfId="0" applyFont="1" applyFill="1" applyBorder="1" applyAlignment="1">
      <alignment vertical="center" textRotation="90"/>
    </xf>
    <xf numFmtId="0" fontId="81" fillId="40" borderId="33" xfId="0" applyFont="1" applyFill="1" applyBorder="1" applyAlignment="1">
      <alignment vertical="center" textRotation="90"/>
    </xf>
    <xf numFmtId="0" fontId="81" fillId="40" borderId="16" xfId="0" applyFont="1" applyFill="1" applyBorder="1" applyAlignment="1">
      <alignment vertical="center" textRotation="90"/>
    </xf>
    <xf numFmtId="0" fontId="81" fillId="45" borderId="15" xfId="0" applyFont="1" applyFill="1" applyBorder="1" applyAlignment="1">
      <alignment vertical="center" textRotation="90"/>
    </xf>
    <xf numFmtId="0" fontId="81" fillId="45" borderId="11" xfId="0" applyFont="1" applyFill="1" applyBorder="1" applyAlignment="1">
      <alignment vertical="center" textRotation="90"/>
    </xf>
    <xf numFmtId="0" fontId="81" fillId="40" borderId="11" xfId="0" applyFont="1" applyFill="1" applyBorder="1" applyAlignment="1">
      <alignment vertical="center" textRotation="90"/>
    </xf>
    <xf numFmtId="0" fontId="81" fillId="45" borderId="26" xfId="0" applyFont="1" applyFill="1" applyBorder="1" applyAlignment="1">
      <alignment vertical="center" textRotation="90"/>
    </xf>
    <xf numFmtId="44" fontId="4" fillId="58" borderId="10" xfId="0" applyNumberFormat="1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vertical="top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17" borderId="15" xfId="0" applyFont="1" applyFill="1" applyBorder="1" applyAlignment="1">
      <alignment horizontal="center" vertical="center" wrapText="1"/>
    </xf>
    <xf numFmtId="44" fontId="9" fillId="58" borderId="10" xfId="0" applyNumberFormat="1" applyFont="1" applyFill="1" applyBorder="1" applyAlignment="1">
      <alignment horizontal="center" vertical="top" wrapText="1"/>
    </xf>
    <xf numFmtId="0" fontId="9" fillId="58" borderId="10" xfId="0" applyFont="1" applyFill="1" applyBorder="1" applyAlignment="1">
      <alignment horizontal="center" vertical="top" wrapText="1"/>
    </xf>
    <xf numFmtId="0" fontId="81" fillId="45" borderId="70" xfId="0" applyFont="1" applyFill="1" applyBorder="1" applyAlignment="1">
      <alignment vertical="center" textRotation="90"/>
    </xf>
    <xf numFmtId="0" fontId="4" fillId="34" borderId="29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vertical="top" wrapText="1"/>
    </xf>
    <xf numFmtId="0" fontId="4" fillId="35" borderId="2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top" wrapText="1"/>
    </xf>
    <xf numFmtId="0" fontId="4" fillId="35" borderId="15" xfId="0" applyFont="1" applyFill="1" applyBorder="1" applyAlignment="1">
      <alignment horizontal="center" vertical="top" wrapText="1"/>
    </xf>
    <xf numFmtId="0" fontId="5" fillId="55" borderId="15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left" vertical="top" wrapText="1"/>
    </xf>
    <xf numFmtId="0" fontId="4" fillId="35" borderId="15" xfId="0" applyFont="1" applyFill="1" applyBorder="1" applyAlignment="1">
      <alignment horizontal="left" vertical="top" wrapText="1"/>
    </xf>
    <xf numFmtId="0" fontId="10" fillId="35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top" wrapText="1"/>
    </xf>
    <xf numFmtId="0" fontId="4" fillId="36" borderId="71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center" wrapText="1"/>
    </xf>
    <xf numFmtId="16" fontId="4" fillId="35" borderId="21" xfId="0" applyNumberFormat="1" applyFont="1" applyFill="1" applyBorder="1" applyAlignment="1">
      <alignment horizontal="center" vertical="top" wrapText="1"/>
    </xf>
    <xf numFmtId="20" fontId="4" fillId="34" borderId="22" xfId="0" applyNumberFormat="1" applyFont="1" applyFill="1" applyBorder="1" applyAlignment="1">
      <alignment horizontal="left" vertical="top" wrapText="1"/>
    </xf>
    <xf numFmtId="0" fontId="8" fillId="55" borderId="15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55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16" fontId="4" fillId="37" borderId="15" xfId="0" applyNumberFormat="1" applyFont="1" applyFill="1" applyBorder="1" applyAlignment="1">
      <alignment horizontal="center" vertical="top" wrapText="1"/>
    </xf>
    <xf numFmtId="0" fontId="4" fillId="15" borderId="15" xfId="0" applyFont="1" applyFill="1" applyBorder="1" applyAlignment="1">
      <alignment horizontal="left" vertical="top" wrapText="1"/>
    </xf>
    <xf numFmtId="0" fontId="10" fillId="15" borderId="15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vertical="top" wrapText="1"/>
    </xf>
    <xf numFmtId="16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20" fontId="71" fillId="34" borderId="15" xfId="0" applyNumberFormat="1" applyFont="1" applyFill="1" applyBorder="1" applyAlignment="1">
      <alignment vertical="center" wrapText="1"/>
    </xf>
    <xf numFmtId="0" fontId="78" fillId="34" borderId="15" xfId="0" applyFont="1" applyFill="1" applyBorder="1" applyAlignment="1">
      <alignment vertical="center"/>
    </xf>
    <xf numFmtId="0" fontId="4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vertical="center" wrapText="1"/>
    </xf>
    <xf numFmtId="49" fontId="4" fillId="34" borderId="72" xfId="0" applyNumberFormat="1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vertical="center"/>
    </xf>
    <xf numFmtId="0" fontId="10" fillId="55" borderId="10" xfId="0" applyFont="1" applyFill="1" applyBorder="1" applyAlignment="1">
      <alignment horizontal="center" vertical="top" wrapText="1"/>
    </xf>
    <xf numFmtId="0" fontId="8" fillId="46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vertical="top" wrapText="1"/>
    </xf>
    <xf numFmtId="0" fontId="83" fillId="50" borderId="10" xfId="0" applyFont="1" applyFill="1" applyBorder="1" applyAlignment="1">
      <alignment horizontal="center" vertical="top" wrapText="1"/>
    </xf>
    <xf numFmtId="16" fontId="4" fillId="34" borderId="10" xfId="0" applyNumberFormat="1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46" borderId="10" xfId="0" applyFont="1" applyFill="1" applyBorder="1" applyAlignment="1">
      <alignment horizontal="center" vertical="center" wrapText="1"/>
    </xf>
    <xf numFmtId="20" fontId="83" fillId="34" borderId="10" xfId="0" applyNumberFormat="1" applyFont="1" applyFill="1" applyBorder="1" applyAlignment="1">
      <alignment horizontal="center" vertical="center" wrapText="1"/>
    </xf>
    <xf numFmtId="0" fontId="83" fillId="34" borderId="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vertical="top" wrapText="1"/>
    </xf>
    <xf numFmtId="0" fontId="4" fillId="35" borderId="22" xfId="0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vertical="top" wrapText="1"/>
    </xf>
    <xf numFmtId="0" fontId="5" fillId="51" borderId="10" xfId="0" applyFont="1" applyFill="1" applyBorder="1" applyAlignment="1">
      <alignment horizontal="left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71" fillId="34" borderId="0" xfId="0" applyFont="1" applyFill="1" applyBorder="1" applyAlignment="1">
      <alignment wrapText="1"/>
    </xf>
    <xf numFmtId="0" fontId="8" fillId="59" borderId="11" xfId="0" applyFont="1" applyFill="1" applyBorder="1" applyAlignment="1">
      <alignment horizontal="center" vertical="center" wrapText="1"/>
    </xf>
    <xf numFmtId="0" fontId="5" fillId="59" borderId="11" xfId="0" applyFont="1" applyFill="1" applyBorder="1" applyAlignment="1">
      <alignment horizontal="left" vertical="top" wrapText="1"/>
    </xf>
    <xf numFmtId="0" fontId="10" fillId="59" borderId="10" xfId="0" applyFont="1" applyFill="1" applyBorder="1" applyAlignment="1">
      <alignment horizontal="center" vertical="center" wrapText="1"/>
    </xf>
    <xf numFmtId="0" fontId="4" fillId="59" borderId="10" xfId="0" applyFont="1" applyFill="1" applyBorder="1" applyAlignment="1">
      <alignment horizontal="left" vertical="top" wrapText="1"/>
    </xf>
    <xf numFmtId="0" fontId="4" fillId="60" borderId="10" xfId="0" applyFont="1" applyFill="1" applyBorder="1" applyAlignment="1">
      <alignment horizontal="left" vertical="top" wrapText="1"/>
    </xf>
    <xf numFmtId="49" fontId="4" fillId="60" borderId="10" xfId="0" applyNumberFormat="1" applyFont="1" applyFill="1" applyBorder="1" applyAlignment="1">
      <alignment horizontal="left" vertical="top" wrapText="1"/>
    </xf>
    <xf numFmtId="0" fontId="4" fillId="60" borderId="10" xfId="0" applyFont="1" applyFill="1" applyBorder="1" applyAlignment="1">
      <alignment horizontal="center" vertical="center" wrapText="1"/>
    </xf>
    <xf numFmtId="0" fontId="10" fillId="59" borderId="10" xfId="0" applyFont="1" applyFill="1" applyBorder="1" applyAlignment="1">
      <alignment horizontal="center" vertical="top" wrapText="1"/>
    </xf>
    <xf numFmtId="0" fontId="10" fillId="59" borderId="15" xfId="0" applyFont="1" applyFill="1" applyBorder="1" applyAlignment="1">
      <alignment horizontal="center" vertical="top" wrapText="1"/>
    </xf>
    <xf numFmtId="0" fontId="71" fillId="60" borderId="10" xfId="0" applyFont="1" applyFill="1" applyBorder="1" applyAlignment="1">
      <alignment vertical="center"/>
    </xf>
    <xf numFmtId="0" fontId="83" fillId="60" borderId="10" xfId="0" applyFont="1" applyFill="1" applyBorder="1" applyAlignment="1">
      <alignment horizontal="center" vertical="top" wrapText="1"/>
    </xf>
    <xf numFmtId="16" fontId="4" fillId="60" borderId="10" xfId="0" applyNumberFormat="1" applyFont="1" applyFill="1" applyBorder="1" applyAlignment="1">
      <alignment horizontal="center" vertical="center" wrapText="1"/>
    </xf>
    <xf numFmtId="0" fontId="4" fillId="60" borderId="10" xfId="0" applyFont="1" applyFill="1" applyBorder="1" applyAlignment="1">
      <alignment vertical="top"/>
    </xf>
    <xf numFmtId="0" fontId="71" fillId="60" borderId="10" xfId="0" applyFont="1" applyFill="1" applyBorder="1" applyAlignment="1">
      <alignment horizontal="left" vertical="top"/>
    </xf>
    <xf numFmtId="0" fontId="71" fillId="60" borderId="10" xfId="0" applyFont="1" applyFill="1" applyBorder="1" applyAlignment="1">
      <alignment vertical="center" wrapText="1"/>
    </xf>
    <xf numFmtId="0" fontId="4" fillId="59" borderId="10" xfId="0" applyFont="1" applyFill="1" applyBorder="1" applyAlignment="1">
      <alignment horizontal="center" vertical="center" wrapText="1"/>
    </xf>
    <xf numFmtId="0" fontId="5" fillId="59" borderId="10" xfId="0" applyFont="1" applyFill="1" applyBorder="1" applyAlignment="1">
      <alignment horizontal="left" vertical="top" wrapText="1"/>
    </xf>
    <xf numFmtId="0" fontId="83" fillId="60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left" vertical="center" wrapText="1"/>
    </xf>
    <xf numFmtId="0" fontId="5" fillId="59" borderId="16" xfId="0" applyFont="1" applyFill="1" applyBorder="1" applyAlignment="1">
      <alignment horizontal="center" vertical="center" wrapText="1"/>
    </xf>
    <xf numFmtId="0" fontId="71" fillId="60" borderId="0" xfId="0" applyFont="1" applyFill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71" fillId="60" borderId="0" xfId="0" applyFont="1" applyFill="1" applyAlignment="1">
      <alignment vertical="center"/>
    </xf>
    <xf numFmtId="0" fontId="4" fillId="59" borderId="10" xfId="0" applyFont="1" applyFill="1" applyBorder="1" applyAlignment="1">
      <alignment horizontal="center" vertical="center"/>
    </xf>
    <xf numFmtId="16" fontId="4" fillId="35" borderId="10" xfId="0" applyNumberFormat="1" applyFont="1" applyFill="1" applyBorder="1" applyAlignment="1">
      <alignment horizontal="center" vertical="center" wrapText="1"/>
    </xf>
    <xf numFmtId="16" fontId="4" fillId="59" borderId="10" xfId="0" applyNumberFormat="1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vertical="center" wrapText="1"/>
    </xf>
    <xf numFmtId="0" fontId="4" fillId="59" borderId="10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0" fontId="4" fillId="55" borderId="10" xfId="0" applyFont="1" applyFill="1" applyBorder="1" applyAlignment="1">
      <alignment horizontal="center" vertical="center" wrapText="1"/>
    </xf>
    <xf numFmtId="0" fontId="4" fillId="55" borderId="10" xfId="0" applyFont="1" applyFill="1" applyBorder="1" applyAlignment="1">
      <alignment vertical="center" wrapText="1"/>
    </xf>
    <xf numFmtId="0" fontId="71" fillId="50" borderId="10" xfId="0" applyFont="1" applyFill="1" applyBorder="1" applyAlignment="1">
      <alignment horizontal="center" vertical="center" wrapText="1"/>
    </xf>
    <xf numFmtId="0" fontId="71" fillId="50" borderId="10" xfId="0" applyFont="1" applyFill="1" applyBorder="1" applyAlignment="1">
      <alignment vertical="center" wrapText="1"/>
    </xf>
    <xf numFmtId="0" fontId="71" fillId="60" borderId="10" xfId="0" applyFont="1" applyFill="1" applyBorder="1" applyAlignment="1">
      <alignment horizontal="center" vertical="center" wrapText="1"/>
    </xf>
    <xf numFmtId="0" fontId="71" fillId="60" borderId="10" xfId="0" applyFont="1" applyFill="1" applyBorder="1" applyAlignment="1">
      <alignment horizontal="left" vertical="center" wrapText="1"/>
    </xf>
    <xf numFmtId="0" fontId="4" fillId="59" borderId="13" xfId="0" applyFont="1" applyFill="1" applyBorder="1" applyAlignment="1">
      <alignment horizontal="center" vertical="center" wrapText="1"/>
    </xf>
    <xf numFmtId="0" fontId="4" fillId="50" borderId="10" xfId="0" applyFont="1" applyFill="1" applyBorder="1" applyAlignment="1">
      <alignment horizontal="center" vertical="center" wrapText="1"/>
    </xf>
    <xf numFmtId="0" fontId="4" fillId="50" borderId="10" xfId="0" applyFont="1" applyFill="1" applyBorder="1" applyAlignment="1">
      <alignment horizontal="left" vertical="center" wrapText="1"/>
    </xf>
    <xf numFmtId="0" fontId="4" fillId="60" borderId="0" xfId="0" applyFont="1" applyFill="1" applyAlignment="1">
      <alignment vertical="center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left" vertical="center" wrapText="1"/>
    </xf>
    <xf numFmtId="0" fontId="4" fillId="47" borderId="10" xfId="0" applyFont="1" applyFill="1" applyBorder="1" applyAlignment="1">
      <alignment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left" vertical="center" wrapText="1"/>
    </xf>
    <xf numFmtId="0" fontId="4" fillId="51" borderId="10" xfId="0" applyFont="1" applyFill="1" applyBorder="1" applyAlignment="1">
      <alignment horizontal="center" vertical="center" wrapText="1"/>
    </xf>
    <xf numFmtId="0" fontId="71" fillId="60" borderId="10" xfId="0" applyFont="1" applyFill="1" applyBorder="1" applyAlignment="1">
      <alignment horizontal="left" vertical="center"/>
    </xf>
    <xf numFmtId="0" fontId="71" fillId="34" borderId="0" xfId="0" applyFont="1" applyFill="1" applyBorder="1" applyAlignment="1">
      <alignment vertical="center"/>
    </xf>
    <xf numFmtId="0" fontId="5" fillId="35" borderId="16" xfId="0" applyFont="1" applyFill="1" applyBorder="1" applyAlignment="1">
      <alignment horizontal="center" vertical="center" wrapText="1"/>
    </xf>
    <xf numFmtId="0" fontId="71" fillId="34" borderId="0" xfId="0" applyFont="1" applyFill="1" applyAlignment="1">
      <alignment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top" wrapText="1"/>
    </xf>
    <xf numFmtId="0" fontId="5" fillId="61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20" fontId="10" fillId="34" borderId="10" xfId="0" applyNumberFormat="1" applyFont="1" applyFill="1" applyBorder="1" applyAlignment="1">
      <alignment horizontal="center" vertical="center" wrapText="1"/>
    </xf>
    <xf numFmtId="0" fontId="10" fillId="61" borderId="10" xfId="0" applyFont="1" applyFill="1" applyBorder="1" applyAlignment="1">
      <alignment horizontal="center" vertical="center" wrapText="1"/>
    </xf>
    <xf numFmtId="0" fontId="71" fillId="3" borderId="10" xfId="0" applyFont="1" applyFill="1" applyBorder="1" applyAlignment="1">
      <alignment vertical="center" wrapText="1"/>
    </xf>
    <xf numFmtId="0" fontId="8" fillId="61" borderId="10" xfId="0" applyFont="1" applyFill="1" applyBorder="1" applyAlignment="1">
      <alignment horizontal="center" vertical="center" wrapText="1"/>
    </xf>
    <xf numFmtId="0" fontId="4" fillId="62" borderId="10" xfId="0" applyFont="1" applyFill="1" applyBorder="1" applyAlignment="1">
      <alignment horizontal="left" vertical="center" wrapText="1"/>
    </xf>
    <xf numFmtId="0" fontId="10" fillId="62" borderId="10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/>
    </xf>
    <xf numFmtId="0" fontId="10" fillId="35" borderId="10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center" wrapText="1"/>
    </xf>
    <xf numFmtId="0" fontId="4" fillId="63" borderId="10" xfId="0" applyFont="1" applyFill="1" applyBorder="1" applyAlignment="1">
      <alignment vertical="center" wrapText="1"/>
    </xf>
    <xf numFmtId="0" fontId="10" fillId="63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center" wrapText="1"/>
    </xf>
    <xf numFmtId="16" fontId="4" fillId="35" borderId="17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0" fontId="71" fillId="11" borderId="57" xfId="0" applyFont="1" applyFill="1" applyBorder="1" applyAlignment="1">
      <alignment/>
    </xf>
    <xf numFmtId="20" fontId="4" fillId="16" borderId="57" xfId="0" applyNumberFormat="1" applyFont="1" applyFill="1" applyBorder="1" applyAlignment="1">
      <alignment horizontal="left" vertical="top" wrapText="1"/>
    </xf>
    <xf numFmtId="20" fontId="4" fillId="34" borderId="57" xfId="0" applyNumberFormat="1" applyFont="1" applyFill="1" applyBorder="1" applyAlignment="1">
      <alignment horizontal="left" vertical="top" wrapText="1"/>
    </xf>
    <xf numFmtId="0" fontId="4" fillId="35" borderId="56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85" fillId="33" borderId="15" xfId="0" applyFont="1" applyFill="1" applyBorder="1" applyAlignment="1">
      <alignment horizontal="center" vertical="center" wrapText="1"/>
    </xf>
    <xf numFmtId="0" fontId="85" fillId="33" borderId="15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71" fillId="34" borderId="12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left" vertical="top" wrapText="1"/>
    </xf>
    <xf numFmtId="0" fontId="5" fillId="35" borderId="17" xfId="0" applyFont="1" applyFill="1" applyBorder="1" applyAlignment="1">
      <alignment horizontal="center" vertical="center" wrapText="1"/>
    </xf>
    <xf numFmtId="20" fontId="5" fillId="35" borderId="57" xfId="0" applyNumberFormat="1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4" fillId="61" borderId="17" xfId="0" applyFont="1" applyFill="1" applyBorder="1" applyAlignment="1">
      <alignment horizontal="center" vertical="top" wrapText="1"/>
    </xf>
    <xf numFmtId="0" fontId="5" fillId="61" borderId="57" xfId="0" applyFont="1" applyFill="1" applyBorder="1" applyAlignment="1">
      <alignment horizontal="left" vertical="top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57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left"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top" wrapText="1"/>
    </xf>
    <xf numFmtId="0" fontId="4" fillId="34" borderId="56" xfId="0" applyFont="1" applyFill="1" applyBorder="1" applyAlignment="1">
      <alignment horizontal="left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71" fillId="0" borderId="57" xfId="0" applyFont="1" applyBorder="1" applyAlignment="1">
      <alignment vertical="top"/>
    </xf>
    <xf numFmtId="49" fontId="4" fillId="17" borderId="57" xfId="0" applyNumberFormat="1" applyFont="1" applyFill="1" applyBorder="1" applyAlignment="1">
      <alignment horizontal="left" vertical="top" wrapText="1"/>
    </xf>
    <xf numFmtId="49" fontId="4" fillId="34" borderId="57" xfId="0" applyNumberFormat="1" applyFont="1" applyFill="1" applyBorder="1" applyAlignment="1">
      <alignment horizontal="left" vertical="center" wrapText="1"/>
    </xf>
    <xf numFmtId="0" fontId="71" fillId="0" borderId="57" xfId="0" applyFont="1" applyBorder="1" applyAlignment="1">
      <alignment vertical="center"/>
    </xf>
    <xf numFmtId="0" fontId="71" fillId="50" borderId="19" xfId="0" applyFont="1" applyFill="1" applyBorder="1" applyAlignment="1">
      <alignment horizontal="center" vertical="center" wrapText="1"/>
    </xf>
    <xf numFmtId="0" fontId="71" fillId="50" borderId="14" xfId="0" applyFont="1" applyFill="1" applyBorder="1" applyAlignment="1">
      <alignment vertical="center" wrapText="1"/>
    </xf>
    <xf numFmtId="49" fontId="4" fillId="50" borderId="56" xfId="0" applyNumberFormat="1" applyFont="1" applyFill="1" applyBorder="1" applyAlignment="1">
      <alignment horizontal="left" vertical="top" wrapText="1"/>
    </xf>
    <xf numFmtId="0" fontId="71" fillId="0" borderId="12" xfId="0" applyFont="1" applyBorder="1" applyAlignment="1">
      <alignment vertical="center"/>
    </xf>
    <xf numFmtId="0" fontId="4" fillId="47" borderId="57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vertical="top"/>
    </xf>
    <xf numFmtId="0" fontId="71" fillId="0" borderId="54" xfId="0" applyFont="1" applyBorder="1" applyAlignment="1">
      <alignment horizontal="left" vertical="top" wrapText="1"/>
    </xf>
    <xf numFmtId="49" fontId="4" fillId="50" borderId="57" xfId="0" applyNumberFormat="1" applyFont="1" applyFill="1" applyBorder="1" applyAlignment="1">
      <alignment horizontal="left" vertical="top" wrapText="1"/>
    </xf>
    <xf numFmtId="49" fontId="4" fillId="7" borderId="57" xfId="0" applyNumberFormat="1" applyFont="1" applyFill="1" applyBorder="1" applyAlignment="1">
      <alignment horizontal="left" vertical="top" wrapText="1"/>
    </xf>
    <xf numFmtId="0" fontId="4" fillId="19" borderId="17" xfId="0" applyFont="1" applyFill="1" applyBorder="1" applyAlignment="1">
      <alignment horizontal="center" vertical="center" wrapText="1"/>
    </xf>
    <xf numFmtId="0" fontId="4" fillId="19" borderId="57" xfId="0" applyFont="1" applyFill="1" applyBorder="1" applyAlignment="1">
      <alignment horizontal="left" vertical="top" wrapText="1"/>
    </xf>
    <xf numFmtId="0" fontId="4" fillId="19" borderId="14" xfId="0" applyFont="1" applyFill="1" applyBorder="1" applyAlignment="1">
      <alignment horizontal="left" vertical="center" wrapText="1"/>
    </xf>
    <xf numFmtId="0" fontId="10" fillId="19" borderId="14" xfId="0" applyFont="1" applyFill="1" applyBorder="1" applyAlignment="1">
      <alignment horizontal="center" vertical="center" wrapText="1"/>
    </xf>
    <xf numFmtId="0" fontId="5" fillId="51" borderId="56" xfId="0" applyFont="1" applyFill="1" applyBorder="1" applyAlignment="1">
      <alignment horizontal="left" vertical="top" wrapText="1"/>
    </xf>
    <xf numFmtId="16" fontId="4" fillId="35" borderId="18" xfId="0" applyNumberFormat="1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left" vertical="top" wrapText="1"/>
    </xf>
    <xf numFmtId="0" fontId="73" fillId="35" borderId="57" xfId="0" applyFont="1" applyFill="1" applyBorder="1" applyAlignment="1">
      <alignment horizontal="left" vertical="top" wrapText="1"/>
    </xf>
    <xf numFmtId="49" fontId="4" fillId="34" borderId="55" xfId="0" applyNumberFormat="1" applyFont="1" applyFill="1" applyBorder="1" applyAlignment="1">
      <alignment horizontal="left" vertical="top" wrapText="1"/>
    </xf>
    <xf numFmtId="0" fontId="4" fillId="51" borderId="10" xfId="0" applyFont="1" applyFill="1" applyBorder="1" applyAlignment="1">
      <alignment horizontal="left" vertical="center" wrapText="1"/>
    </xf>
    <xf numFmtId="20" fontId="83" fillId="19" borderId="10" xfId="0" applyNumberFormat="1" applyFont="1" applyFill="1" applyBorder="1" applyAlignment="1">
      <alignment horizontal="center" vertical="center" wrapText="1"/>
    </xf>
    <xf numFmtId="0" fontId="71" fillId="19" borderId="57" xfId="0" applyFont="1" applyFill="1" applyBorder="1" applyAlignment="1">
      <alignment vertical="center" wrapText="1"/>
    </xf>
    <xf numFmtId="0" fontId="10" fillId="51" borderId="10" xfId="0" applyFont="1" applyFill="1" applyBorder="1" applyAlignment="1">
      <alignment horizontal="center" vertical="center" wrapText="1"/>
    </xf>
    <xf numFmtId="0" fontId="4" fillId="51" borderId="57" xfId="0" applyFont="1" applyFill="1" applyBorder="1" applyAlignment="1">
      <alignment horizontal="left" vertical="top" wrapText="1"/>
    </xf>
    <xf numFmtId="0" fontId="10" fillId="38" borderId="10" xfId="0" applyFont="1" applyFill="1" applyBorder="1" applyAlignment="1">
      <alignment horizontal="center" vertical="center" wrapText="1"/>
    </xf>
    <xf numFmtId="49" fontId="4" fillId="18" borderId="57" xfId="0" applyNumberFormat="1" applyFont="1" applyFill="1" applyBorder="1" applyAlignment="1">
      <alignment horizontal="left" vertical="top" wrapText="1"/>
    </xf>
    <xf numFmtId="0" fontId="81" fillId="45" borderId="70" xfId="0" applyFont="1" applyFill="1" applyBorder="1" applyAlignment="1">
      <alignment horizontal="center" vertical="center" textRotation="90"/>
    </xf>
    <xf numFmtId="0" fontId="4" fillId="34" borderId="3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55" xfId="0" applyFont="1" applyFill="1" applyBorder="1" applyAlignment="1">
      <alignment horizontal="left" vertical="top" wrapText="1"/>
    </xf>
    <xf numFmtId="0" fontId="81" fillId="45" borderId="70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left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49" fontId="4" fillId="15" borderId="54" xfId="0" applyNumberFormat="1" applyFont="1" applyFill="1" applyBorder="1" applyAlignment="1">
      <alignment vertical="top" wrapText="1"/>
    </xf>
    <xf numFmtId="49" fontId="4" fillId="15" borderId="57" xfId="0" applyNumberFormat="1" applyFont="1" applyFill="1" applyBorder="1" applyAlignment="1">
      <alignment vertical="top" wrapText="1"/>
    </xf>
    <xf numFmtId="0" fontId="2" fillId="9" borderId="57" xfId="0" applyFont="1" applyFill="1" applyBorder="1" applyAlignment="1">
      <alignment vertical="top" wrapText="1"/>
    </xf>
    <xf numFmtId="20" fontId="10" fillId="37" borderId="12" xfId="0" applyNumberFormat="1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71" fillId="11" borderId="10" xfId="0" applyFont="1" applyFill="1" applyBorder="1" applyAlignment="1">
      <alignment horizontal="left" vertical="top"/>
    </xf>
    <xf numFmtId="0" fontId="10" fillId="62" borderId="10" xfId="0" applyFont="1" applyFill="1" applyBorder="1" applyAlignment="1">
      <alignment horizontal="center" vertical="top" wrapText="1"/>
    </xf>
    <xf numFmtId="0" fontId="4" fillId="11" borderId="57" xfId="0" applyFont="1" applyFill="1" applyBorder="1" applyAlignment="1">
      <alignment horizontal="left" vertical="top" wrapText="1"/>
    </xf>
    <xf numFmtId="20" fontId="9" fillId="11" borderId="10" xfId="0" applyNumberFormat="1" applyFont="1" applyFill="1" applyBorder="1" applyAlignment="1">
      <alignment horizontal="center" vertical="top" wrapText="1"/>
    </xf>
    <xf numFmtId="20" fontId="4" fillId="11" borderId="57" xfId="0" applyNumberFormat="1" applyFont="1" applyFill="1" applyBorder="1" applyAlignment="1">
      <alignment horizontal="left" vertical="top" wrapText="1"/>
    </xf>
    <xf numFmtId="0" fontId="9" fillId="11" borderId="10" xfId="0" applyFont="1" applyFill="1" applyBorder="1" applyAlignment="1">
      <alignment horizontal="center" vertical="top" wrapText="1"/>
    </xf>
    <xf numFmtId="0" fontId="10" fillId="62" borderId="11" xfId="0" applyFont="1" applyFill="1" applyBorder="1" applyAlignment="1">
      <alignment vertical="top" wrapText="1"/>
    </xf>
    <xf numFmtId="0" fontId="10" fillId="62" borderId="10" xfId="0" applyFont="1" applyFill="1" applyBorder="1" applyAlignment="1">
      <alignment vertical="center" wrapText="1"/>
    </xf>
    <xf numFmtId="20" fontId="83" fillId="12" borderId="10" xfId="0" applyNumberFormat="1" applyFont="1" applyFill="1" applyBorder="1" applyAlignment="1">
      <alignment horizontal="center" vertical="center" wrapText="1"/>
    </xf>
    <xf numFmtId="0" fontId="71" fillId="12" borderId="57" xfId="0" applyFont="1" applyFill="1" applyBorder="1" applyAlignment="1">
      <alignment vertical="center" wrapText="1"/>
    </xf>
    <xf numFmtId="0" fontId="5" fillId="64" borderId="10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left" vertical="top" wrapText="1"/>
    </xf>
    <xf numFmtId="0" fontId="5" fillId="55" borderId="73" xfId="0" applyFont="1" applyFill="1" applyBorder="1" applyAlignment="1">
      <alignment horizontal="center" vertical="center" wrapText="1"/>
    </xf>
    <xf numFmtId="0" fontId="71" fillId="6" borderId="18" xfId="0" applyFont="1" applyFill="1" applyBorder="1" applyAlignment="1">
      <alignment vertical="top" wrapText="1"/>
    </xf>
    <xf numFmtId="0" fontId="71" fillId="6" borderId="17" xfId="0" applyFont="1" applyFill="1" applyBorder="1" applyAlignment="1">
      <alignment vertical="top" wrapText="1"/>
    </xf>
    <xf numFmtId="20" fontId="71" fillId="6" borderId="30" xfId="0" applyNumberFormat="1" applyFont="1" applyFill="1" applyBorder="1" applyAlignment="1">
      <alignment vertical="top" wrapText="1"/>
    </xf>
    <xf numFmtId="0" fontId="71" fillId="18" borderId="17" xfId="0" applyFont="1" applyFill="1" applyBorder="1" applyAlignment="1">
      <alignment vertical="top" wrapText="1"/>
    </xf>
    <xf numFmtId="0" fontId="78" fillId="6" borderId="17" xfId="0" applyFont="1" applyFill="1" applyBorder="1" applyAlignment="1">
      <alignment vertical="top" wrapText="1"/>
    </xf>
    <xf numFmtId="0" fontId="71" fillId="7" borderId="18" xfId="0" applyFont="1" applyFill="1" applyBorder="1" applyAlignment="1">
      <alignment vertical="top" wrapText="1"/>
    </xf>
    <xf numFmtId="0" fontId="71" fillId="7" borderId="17" xfId="0" applyFont="1" applyFill="1" applyBorder="1" applyAlignment="1">
      <alignment vertical="top" wrapText="1"/>
    </xf>
    <xf numFmtId="0" fontId="3" fillId="19" borderId="17" xfId="0" applyFont="1" applyFill="1" applyBorder="1" applyAlignment="1">
      <alignment vertical="top" wrapText="1"/>
    </xf>
    <xf numFmtId="0" fontId="71" fillId="19" borderId="17" xfId="0" applyFont="1" applyFill="1" applyBorder="1" applyAlignment="1">
      <alignment vertical="top" wrapText="1"/>
    </xf>
    <xf numFmtId="0" fontId="71" fillId="19" borderId="17" xfId="0" applyFont="1" applyFill="1" applyBorder="1" applyAlignment="1">
      <alignment vertical="center" wrapText="1"/>
    </xf>
    <xf numFmtId="0" fontId="84" fillId="34" borderId="0" xfId="0" applyFont="1" applyFill="1" applyBorder="1" applyAlignment="1">
      <alignment horizontal="center" vertical="center"/>
    </xf>
    <xf numFmtId="0" fontId="71" fillId="34" borderId="0" xfId="0" applyFont="1" applyFill="1" applyBorder="1" applyAlignment="1">
      <alignment horizontal="center" vertical="center"/>
    </xf>
    <xf numFmtId="0" fontId="71" fillId="6" borderId="57" xfId="0" applyFont="1" applyFill="1" applyBorder="1" applyAlignment="1">
      <alignment horizontal="left" vertical="top" wrapText="1"/>
    </xf>
    <xf numFmtId="20" fontId="83" fillId="7" borderId="12" xfId="0" applyNumberFormat="1" applyFont="1" applyFill="1" applyBorder="1" applyAlignment="1">
      <alignment horizontal="center" vertical="top" wrapText="1"/>
    </xf>
    <xf numFmtId="20" fontId="83" fillId="7" borderId="10" xfId="0" applyNumberFormat="1" applyFont="1" applyFill="1" applyBorder="1" applyAlignment="1">
      <alignment horizontal="center" vertical="top" wrapText="1"/>
    </xf>
    <xf numFmtId="20" fontId="83" fillId="19" borderId="10" xfId="0" applyNumberFormat="1" applyFont="1" applyFill="1" applyBorder="1" applyAlignment="1">
      <alignment horizontal="center" vertical="top" wrapText="1"/>
    </xf>
    <xf numFmtId="20" fontId="83" fillId="6" borderId="12" xfId="0" applyNumberFormat="1" applyFont="1" applyFill="1" applyBorder="1" applyAlignment="1">
      <alignment horizontal="center" vertical="top" wrapText="1"/>
    </xf>
    <xf numFmtId="20" fontId="83" fillId="6" borderId="10" xfId="0" applyNumberFormat="1" applyFont="1" applyFill="1" applyBorder="1" applyAlignment="1">
      <alignment horizontal="center" vertical="top" wrapText="1"/>
    </xf>
    <xf numFmtId="20" fontId="83" fillId="18" borderId="10" xfId="0" applyNumberFormat="1" applyFont="1" applyFill="1" applyBorder="1" applyAlignment="1">
      <alignment horizontal="center" vertical="top" wrapText="1"/>
    </xf>
    <xf numFmtId="0" fontId="78" fillId="7" borderId="25" xfId="0" applyFont="1" applyFill="1" applyBorder="1" applyAlignment="1">
      <alignment horizontal="left" vertical="top" wrapText="1"/>
    </xf>
    <xf numFmtId="185" fontId="78" fillId="7" borderId="13" xfId="0" applyNumberFormat="1" applyFont="1" applyFill="1" applyBorder="1" applyAlignment="1">
      <alignment horizontal="center" vertical="center" wrapText="1"/>
    </xf>
    <xf numFmtId="0" fontId="78" fillId="7" borderId="23" xfId="0" applyFont="1" applyFill="1" applyBorder="1" applyAlignment="1">
      <alignment horizontal="left" vertical="top" wrapText="1"/>
    </xf>
    <xf numFmtId="0" fontId="71" fillId="7" borderId="22" xfId="0" applyFont="1" applyFill="1" applyBorder="1" applyAlignment="1">
      <alignment horizontal="left" vertical="top" wrapText="1"/>
    </xf>
    <xf numFmtId="0" fontId="71" fillId="19" borderId="22" xfId="0" applyFont="1" applyFill="1" applyBorder="1" applyAlignment="1">
      <alignment horizontal="left" vertical="top" wrapText="1"/>
    </xf>
    <xf numFmtId="185" fontId="78" fillId="19" borderId="10" xfId="0" applyNumberFormat="1" applyFont="1" applyFill="1" applyBorder="1" applyAlignment="1">
      <alignment horizontal="center" vertical="center" wrapText="1"/>
    </xf>
    <xf numFmtId="185" fontId="78" fillId="7" borderId="10" xfId="0" applyNumberFormat="1" applyFont="1" applyFill="1" applyBorder="1" applyAlignment="1">
      <alignment horizontal="center" vertical="center" wrapText="1"/>
    </xf>
    <xf numFmtId="0" fontId="71" fillId="19" borderId="22" xfId="0" applyFont="1" applyFill="1" applyBorder="1" applyAlignment="1">
      <alignment horizontal="left" vertical="center" wrapText="1"/>
    </xf>
    <xf numFmtId="0" fontId="78" fillId="7" borderId="22" xfId="0" applyFont="1" applyFill="1" applyBorder="1" applyAlignment="1">
      <alignment horizontal="left" vertical="top" wrapText="1"/>
    </xf>
    <xf numFmtId="0" fontId="78" fillId="7" borderId="29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vertical="center" wrapText="1"/>
    </xf>
    <xf numFmtId="0" fontId="4" fillId="35" borderId="53" xfId="0" applyFont="1" applyFill="1" applyBorder="1" applyAlignment="1">
      <alignment horizontal="left" vertical="top" wrapText="1"/>
    </xf>
    <xf numFmtId="0" fontId="4" fillId="11" borderId="70" xfId="0" applyFont="1" applyFill="1" applyBorder="1" applyAlignment="1">
      <alignment vertical="center" wrapText="1"/>
    </xf>
    <xf numFmtId="0" fontId="4" fillId="11" borderId="0" xfId="0" applyFont="1" applyFill="1" applyBorder="1" applyAlignment="1">
      <alignment vertical="center" wrapText="1"/>
    </xf>
    <xf numFmtId="20" fontId="10" fillId="19" borderId="10" xfId="0" applyNumberFormat="1" applyFont="1" applyFill="1" applyBorder="1" applyAlignment="1">
      <alignment horizontal="center" vertical="top" wrapText="1"/>
    </xf>
    <xf numFmtId="0" fontId="71" fillId="7" borderId="30" xfId="0" applyFont="1" applyFill="1" applyBorder="1" applyAlignment="1">
      <alignment vertical="top"/>
    </xf>
    <xf numFmtId="20" fontId="10" fillId="7" borderId="10" xfId="0" applyNumberFormat="1" applyFont="1" applyFill="1" applyBorder="1" applyAlignment="1">
      <alignment horizontal="center" vertical="top" wrapText="1"/>
    </xf>
    <xf numFmtId="0" fontId="71" fillId="7" borderId="57" xfId="0" applyFont="1" applyFill="1" applyBorder="1" applyAlignment="1">
      <alignment horizontal="left" vertical="top"/>
    </xf>
    <xf numFmtId="0" fontId="71" fillId="7" borderId="17" xfId="0" applyFont="1" applyFill="1" applyBorder="1" applyAlignment="1">
      <alignment vertical="center"/>
    </xf>
    <xf numFmtId="0" fontId="71" fillId="7" borderId="57" xfId="0" applyFont="1" applyFill="1" applyBorder="1" applyAlignment="1">
      <alignment horizontal="left" vertical="center"/>
    </xf>
    <xf numFmtId="0" fontId="71" fillId="7" borderId="19" xfId="0" applyFont="1" applyFill="1" applyBorder="1" applyAlignment="1">
      <alignment vertical="top"/>
    </xf>
    <xf numFmtId="20" fontId="10" fillId="7" borderId="14" xfId="0" applyNumberFormat="1" applyFont="1" applyFill="1" applyBorder="1" applyAlignment="1">
      <alignment horizontal="center" vertical="top" wrapText="1"/>
    </xf>
    <xf numFmtId="0" fontId="71" fillId="7" borderId="56" xfId="0" applyFont="1" applyFill="1" applyBorder="1" applyAlignment="1">
      <alignment horizontal="left" vertical="top"/>
    </xf>
    <xf numFmtId="0" fontId="71" fillId="19" borderId="17" xfId="0" applyFont="1" applyFill="1" applyBorder="1" applyAlignment="1">
      <alignment vertical="center"/>
    </xf>
    <xf numFmtId="0" fontId="71" fillId="19" borderId="57" xfId="0" applyFont="1" applyFill="1" applyBorder="1" applyAlignment="1">
      <alignment horizontal="left" vertical="center"/>
    </xf>
    <xf numFmtId="0" fontId="71" fillId="18" borderId="17" xfId="0" applyFont="1" applyFill="1" applyBorder="1" applyAlignment="1">
      <alignment vertical="center"/>
    </xf>
    <xf numFmtId="20" fontId="10" fillId="18" borderId="10" xfId="0" applyNumberFormat="1" applyFont="1" applyFill="1" applyBorder="1" applyAlignment="1">
      <alignment horizontal="center" vertical="top" wrapText="1"/>
    </xf>
    <xf numFmtId="0" fontId="71" fillId="18" borderId="57" xfId="0" applyFont="1" applyFill="1" applyBorder="1" applyAlignment="1">
      <alignment horizontal="left" vertical="center"/>
    </xf>
    <xf numFmtId="0" fontId="71" fillId="18" borderId="26" xfId="0" applyFont="1" applyFill="1" applyBorder="1" applyAlignment="1">
      <alignment vertical="center"/>
    </xf>
    <xf numFmtId="0" fontId="71" fillId="6" borderId="17" xfId="0" applyFont="1" applyFill="1" applyBorder="1" applyAlignment="1">
      <alignment vertical="center"/>
    </xf>
    <xf numFmtId="20" fontId="10" fillId="6" borderId="10" xfId="0" applyNumberFormat="1" applyFont="1" applyFill="1" applyBorder="1" applyAlignment="1">
      <alignment horizontal="center" vertical="top" wrapText="1"/>
    </xf>
    <xf numFmtId="0" fontId="71" fillId="6" borderId="57" xfId="0" applyFont="1" applyFill="1" applyBorder="1" applyAlignment="1">
      <alignment horizontal="left" vertical="center"/>
    </xf>
    <xf numFmtId="0" fontId="71" fillId="6" borderId="19" xfId="0" applyFont="1" applyFill="1" applyBorder="1" applyAlignment="1">
      <alignment vertical="center" wrapText="1"/>
    </xf>
    <xf numFmtId="20" fontId="10" fillId="6" borderId="14" xfId="0" applyNumberFormat="1" applyFont="1" applyFill="1" applyBorder="1" applyAlignment="1">
      <alignment horizontal="center" vertical="top" wrapText="1"/>
    </xf>
    <xf numFmtId="0" fontId="71" fillId="6" borderId="56" xfId="0" applyFont="1" applyFill="1" applyBorder="1" applyAlignment="1">
      <alignment horizontal="left" vertical="center" wrapText="1"/>
    </xf>
    <xf numFmtId="0" fontId="11" fillId="51" borderId="17" xfId="0" applyFont="1" applyFill="1" applyBorder="1" applyAlignment="1">
      <alignment horizontal="center" vertical="center" wrapText="1"/>
    </xf>
    <xf numFmtId="0" fontId="9" fillId="50" borderId="17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16" fontId="9" fillId="35" borderId="17" xfId="0" applyNumberFormat="1" applyFont="1" applyFill="1" applyBorder="1" applyAlignment="1">
      <alignment horizontal="center" vertical="center" wrapText="1"/>
    </xf>
    <xf numFmtId="0" fontId="4" fillId="51" borderId="74" xfId="0" applyFont="1" applyFill="1" applyBorder="1" applyAlignment="1">
      <alignment horizontal="center" vertical="center" wrapText="1"/>
    </xf>
    <xf numFmtId="185" fontId="78" fillId="18" borderId="75" xfId="0" applyNumberFormat="1" applyFont="1" applyFill="1" applyBorder="1" applyAlignment="1">
      <alignment horizontal="center" vertical="center" wrapText="1"/>
    </xf>
    <xf numFmtId="185" fontId="78" fillId="6" borderId="76" xfId="0" applyNumberFormat="1" applyFont="1" applyFill="1" applyBorder="1" applyAlignment="1">
      <alignment horizontal="center" vertical="center" wrapText="1"/>
    </xf>
    <xf numFmtId="185" fontId="78" fillId="6" borderId="75" xfId="0" applyNumberFormat="1" applyFont="1" applyFill="1" applyBorder="1" applyAlignment="1">
      <alignment horizontal="center" vertical="center" wrapText="1"/>
    </xf>
    <xf numFmtId="0" fontId="78" fillId="6" borderId="54" xfId="0" applyFont="1" applyFill="1" applyBorder="1" applyAlignment="1">
      <alignment horizontal="left" vertical="top" wrapText="1"/>
    </xf>
    <xf numFmtId="0" fontId="78" fillId="6" borderId="55" xfId="0" applyFont="1" applyFill="1" applyBorder="1" applyAlignment="1">
      <alignment horizontal="left" vertical="top" wrapText="1"/>
    </xf>
    <xf numFmtId="0" fontId="71" fillId="18" borderId="57" xfId="0" applyFont="1" applyFill="1" applyBorder="1" applyAlignment="1">
      <alignment horizontal="left" vertical="top" wrapText="1"/>
    </xf>
    <xf numFmtId="20" fontId="4" fillId="61" borderId="57" xfId="0" applyNumberFormat="1" applyFont="1" applyFill="1" applyBorder="1" applyAlignment="1">
      <alignment horizontal="left" vertical="top" wrapText="1"/>
    </xf>
    <xf numFmtId="0" fontId="79" fillId="19" borderId="77" xfId="0" applyFont="1" applyFill="1" applyBorder="1" applyAlignment="1">
      <alignment vertical="center"/>
    </xf>
    <xf numFmtId="0" fontId="79" fillId="19" borderId="78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71" fillId="34" borderId="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5" fillId="61" borderId="21" xfId="0" applyFont="1" applyFill="1" applyBorder="1" applyAlignment="1">
      <alignment horizontal="center" vertical="center" wrapText="1"/>
    </xf>
    <xf numFmtId="16" fontId="4" fillId="62" borderId="21" xfId="0" applyNumberFormat="1" applyFont="1" applyFill="1" applyBorder="1" applyAlignment="1">
      <alignment horizontal="center" vertical="center" wrapText="1"/>
    </xf>
    <xf numFmtId="16" fontId="4" fillId="35" borderId="21" xfId="0" applyNumberFormat="1" applyFont="1" applyFill="1" applyBorder="1" applyAlignment="1">
      <alignment horizontal="center" vertical="center" wrapText="1"/>
    </xf>
    <xf numFmtId="16" fontId="4" fillId="36" borderId="21" xfId="0" applyNumberFormat="1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10" fillId="62" borderId="15" xfId="0" applyFont="1" applyFill="1" applyBorder="1" applyAlignment="1">
      <alignment vertical="center" wrapText="1"/>
    </xf>
    <xf numFmtId="0" fontId="5" fillId="62" borderId="10" xfId="0" applyFont="1" applyFill="1" applyBorder="1" applyAlignment="1">
      <alignment horizontal="left" vertical="center" wrapText="1"/>
    </xf>
    <xf numFmtId="0" fontId="4" fillId="35" borderId="7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71" fillId="34" borderId="15" xfId="0" applyFont="1" applyFill="1" applyBorder="1" applyAlignment="1">
      <alignment/>
    </xf>
    <xf numFmtId="0" fontId="81" fillId="40" borderId="70" xfId="0" applyFont="1" applyFill="1" applyBorder="1" applyAlignment="1">
      <alignment horizontal="center" vertical="center" textRotation="90"/>
    </xf>
    <xf numFmtId="0" fontId="4" fillId="35" borderId="15" xfId="0" applyFont="1" applyFill="1" applyBorder="1" applyAlignment="1">
      <alignment horizontal="left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top" wrapText="1"/>
    </xf>
    <xf numFmtId="20" fontId="71" fillId="34" borderId="10" xfId="0" applyNumberFormat="1" applyFont="1" applyFill="1" applyBorder="1" applyAlignment="1">
      <alignment horizontal="left"/>
    </xf>
    <xf numFmtId="16" fontId="4" fillId="41" borderId="21" xfId="0" applyNumberFormat="1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71" fillId="42" borderId="57" xfId="0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vertical="center" wrapText="1"/>
    </xf>
    <xf numFmtId="0" fontId="4" fillId="34" borderId="28" xfId="0" applyFont="1" applyFill="1" applyBorder="1" applyAlignment="1">
      <alignment horizontal="left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left" vertical="top" wrapText="1"/>
    </xf>
    <xf numFmtId="0" fontId="4" fillId="41" borderId="19" xfId="0" applyFont="1" applyFill="1" applyBorder="1" applyAlignment="1">
      <alignment horizontal="center" vertical="center" wrapText="1"/>
    </xf>
    <xf numFmtId="0" fontId="4" fillId="42" borderId="14" xfId="0" applyFont="1" applyFill="1" applyBorder="1" applyAlignment="1">
      <alignment horizontal="left" vertical="center" wrapText="1"/>
    </xf>
    <xf numFmtId="0" fontId="10" fillId="42" borderId="14" xfId="0" applyFont="1" applyFill="1" applyBorder="1" applyAlignment="1">
      <alignment horizontal="center" vertical="center" wrapText="1"/>
    </xf>
    <xf numFmtId="0" fontId="4" fillId="41" borderId="56" xfId="0" applyFont="1" applyFill="1" applyBorder="1" applyAlignment="1">
      <alignment horizontal="left" vertical="top" wrapText="1"/>
    </xf>
    <xf numFmtId="16" fontId="4" fillId="34" borderId="19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81" fillId="45" borderId="70" xfId="0" applyFont="1" applyFill="1" applyBorder="1" applyAlignment="1">
      <alignment horizontal="center" vertical="center" textRotation="90"/>
    </xf>
    <xf numFmtId="0" fontId="4" fillId="35" borderId="15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20" fontId="80" fillId="19" borderId="10" xfId="0" applyNumberFormat="1" applyFont="1" applyFill="1" applyBorder="1" applyAlignment="1">
      <alignment vertical="center" wrapText="1"/>
    </xf>
    <xf numFmtId="20" fontId="79" fillId="19" borderId="10" xfId="0" applyNumberFormat="1" applyFont="1" applyFill="1" applyBorder="1" applyAlignment="1">
      <alignment vertical="center" wrapText="1"/>
    </xf>
    <xf numFmtId="0" fontId="4" fillId="35" borderId="79" xfId="0" applyFont="1" applyFill="1" applyBorder="1" applyAlignment="1">
      <alignment horizontal="center" vertical="center" wrapText="1"/>
    </xf>
    <xf numFmtId="0" fontId="9" fillId="47" borderId="2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5" fillId="51" borderId="21" xfId="0" applyFont="1" applyFill="1" applyBorder="1" applyAlignment="1">
      <alignment horizontal="center" vertical="center" wrapText="1"/>
    </xf>
    <xf numFmtId="0" fontId="11" fillId="51" borderId="21" xfId="0" applyFont="1" applyFill="1" applyBorder="1" applyAlignment="1">
      <alignment horizontal="center" vertical="center" wrapText="1"/>
    </xf>
    <xf numFmtId="0" fontId="4" fillId="64" borderId="21" xfId="0" applyFont="1" applyFill="1" applyBorder="1" applyAlignment="1">
      <alignment horizontal="center" vertical="center" wrapText="1"/>
    </xf>
    <xf numFmtId="0" fontId="4" fillId="62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9" fillId="63" borderId="21" xfId="0" applyFont="1" applyFill="1" applyBorder="1" applyAlignment="1">
      <alignment horizontal="center" vertical="center" wrapText="1"/>
    </xf>
    <xf numFmtId="0" fontId="71" fillId="65" borderId="10" xfId="0" applyFont="1" applyFill="1" applyBorder="1" applyAlignment="1">
      <alignment vertical="center"/>
    </xf>
    <xf numFmtId="16" fontId="4" fillId="66" borderId="21" xfId="0" applyNumberFormat="1" applyFont="1" applyFill="1" applyBorder="1" applyAlignment="1">
      <alignment horizontal="center" vertical="center" wrapText="1"/>
    </xf>
    <xf numFmtId="0" fontId="4" fillId="66" borderId="10" xfId="0" applyFont="1" applyFill="1" applyBorder="1" applyAlignment="1">
      <alignment horizontal="left" vertical="center" wrapText="1"/>
    </xf>
    <xf numFmtId="0" fontId="71" fillId="65" borderId="57" xfId="0" applyFont="1" applyFill="1" applyBorder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center" vertical="center" wrapText="1"/>
    </xf>
    <xf numFmtId="20" fontId="10" fillId="35" borderId="10" xfId="0" applyNumberFormat="1" applyFont="1" applyFill="1" applyBorder="1" applyAlignment="1">
      <alignment horizontal="center" vertical="center" wrapText="1"/>
    </xf>
    <xf numFmtId="0" fontId="81" fillId="40" borderId="59" xfId="0" applyFont="1" applyFill="1" applyBorder="1" applyAlignment="1">
      <alignment vertical="center" textRotation="90"/>
    </xf>
    <xf numFmtId="0" fontId="81" fillId="40" borderId="80" xfId="0" applyFont="1" applyFill="1" applyBorder="1" applyAlignment="1">
      <alignment vertical="center" textRotation="90"/>
    </xf>
    <xf numFmtId="0" fontId="81" fillId="40" borderId="60" xfId="0" applyFont="1" applyFill="1" applyBorder="1" applyAlignment="1">
      <alignment vertical="center" textRotation="90"/>
    </xf>
    <xf numFmtId="185" fontId="78" fillId="7" borderId="13" xfId="0" applyNumberFormat="1" applyFont="1" applyFill="1" applyBorder="1" applyAlignment="1">
      <alignment horizontal="center" vertical="center" wrapText="1"/>
    </xf>
    <xf numFmtId="0" fontId="81" fillId="40" borderId="80" xfId="0" applyFont="1" applyFill="1" applyBorder="1" applyAlignment="1">
      <alignment horizontal="center" vertical="center" textRotation="90"/>
    </xf>
    <xf numFmtId="0" fontId="81" fillId="45" borderId="70" xfId="0" applyFont="1" applyFill="1" applyBorder="1" applyAlignment="1">
      <alignment horizontal="center" vertical="center" textRotation="90"/>
    </xf>
    <xf numFmtId="0" fontId="5" fillId="55" borderId="26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81" fillId="40" borderId="70" xfId="0" applyFont="1" applyFill="1" applyBorder="1" applyAlignment="1">
      <alignment horizontal="center" vertical="center" textRotation="90"/>
    </xf>
    <xf numFmtId="0" fontId="71" fillId="0" borderId="0" xfId="0" applyFont="1" applyAlignment="1">
      <alignment horizontal="center" vertical="top"/>
    </xf>
    <xf numFmtId="0" fontId="74" fillId="0" borderId="10" xfId="0" applyFont="1" applyBorder="1" applyAlignment="1">
      <alignment vertical="center"/>
    </xf>
    <xf numFmtId="0" fontId="7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9" fillId="51" borderId="57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67" borderId="10" xfId="0" applyFont="1" applyFill="1" applyBorder="1" applyAlignment="1">
      <alignment horizontal="left" vertical="center" wrapText="1"/>
    </xf>
    <xf numFmtId="20" fontId="4" fillId="4" borderId="57" xfId="0" applyNumberFormat="1" applyFont="1" applyFill="1" applyBorder="1" applyAlignment="1">
      <alignment horizontal="left" vertical="top" wrapText="1"/>
    </xf>
    <xf numFmtId="0" fontId="5" fillId="55" borderId="15" xfId="0" applyFont="1" applyFill="1" applyBorder="1" applyAlignment="1">
      <alignment vertical="center" wrapText="1"/>
    </xf>
    <xf numFmtId="0" fontId="5" fillId="38" borderId="15" xfId="0" applyFont="1" applyFill="1" applyBorder="1" applyAlignment="1">
      <alignment vertical="center" wrapText="1"/>
    </xf>
    <xf numFmtId="0" fontId="5" fillId="38" borderId="11" xfId="0" applyFont="1" applyFill="1" applyBorder="1" applyAlignment="1">
      <alignment vertical="center" wrapText="1"/>
    </xf>
    <xf numFmtId="0" fontId="5" fillId="38" borderId="13" xfId="0" applyFont="1" applyFill="1" applyBorder="1" applyAlignment="1">
      <alignment vertical="center" wrapText="1"/>
    </xf>
    <xf numFmtId="0" fontId="5" fillId="46" borderId="15" xfId="0" applyFont="1" applyFill="1" applyBorder="1" applyAlignment="1">
      <alignment vertical="center" wrapText="1"/>
    </xf>
    <xf numFmtId="0" fontId="5" fillId="46" borderId="11" xfId="0" applyFont="1" applyFill="1" applyBorder="1" applyAlignment="1">
      <alignment vertical="center" wrapText="1"/>
    </xf>
    <xf numFmtId="0" fontId="5" fillId="46" borderId="13" xfId="0" applyFont="1" applyFill="1" applyBorder="1" applyAlignment="1">
      <alignment vertical="center" wrapText="1"/>
    </xf>
    <xf numFmtId="0" fontId="45" fillId="55" borderId="81" xfId="0" applyFont="1" applyFill="1" applyBorder="1" applyAlignment="1">
      <alignment vertical="center" wrapText="1"/>
    </xf>
    <xf numFmtId="0" fontId="10" fillId="35" borderId="13" xfId="0" applyFont="1" applyFill="1" applyBorder="1" applyAlignment="1">
      <alignment horizontal="center" vertical="top" wrapText="1"/>
    </xf>
    <xf numFmtId="0" fontId="71" fillId="11" borderId="57" xfId="0" applyFont="1" applyFill="1" applyBorder="1" applyAlignment="1">
      <alignment vertical="top"/>
    </xf>
    <xf numFmtId="0" fontId="71" fillId="65" borderId="57" xfId="0" applyFont="1" applyFill="1" applyBorder="1" applyAlignment="1">
      <alignment vertical="top"/>
    </xf>
    <xf numFmtId="0" fontId="71" fillId="42" borderId="57" xfId="0" applyFont="1" applyFill="1" applyBorder="1" applyAlignment="1">
      <alignment vertical="top"/>
    </xf>
    <xf numFmtId="0" fontId="10" fillId="34" borderId="13" xfId="0" applyFont="1" applyFill="1" applyBorder="1" applyAlignment="1">
      <alignment horizontal="center" vertical="top" wrapText="1"/>
    </xf>
    <xf numFmtId="14" fontId="71" fillId="0" borderId="35" xfId="0" applyNumberFormat="1" applyFont="1" applyBorder="1" applyAlignment="1">
      <alignment/>
    </xf>
    <xf numFmtId="0" fontId="78" fillId="45" borderId="15" xfId="0" applyFont="1" applyFill="1" applyBorder="1" applyAlignment="1">
      <alignment vertical="top" wrapText="1"/>
    </xf>
    <xf numFmtId="14" fontId="71" fillId="0" borderId="35" xfId="0" applyNumberFormat="1" applyFont="1" applyBorder="1" applyAlignment="1">
      <alignment horizontal="left" vertical="top" wrapText="1"/>
    </xf>
    <xf numFmtId="0" fontId="71" fillId="0" borderId="46" xfId="0" applyFont="1" applyBorder="1" applyAlignment="1">
      <alignment horizontal="left" vertical="top" wrapText="1"/>
    </xf>
    <xf numFmtId="0" fontId="71" fillId="0" borderId="29" xfId="0" applyFont="1" applyBorder="1" applyAlignment="1">
      <alignment horizontal="left" vertical="top" wrapText="1"/>
    </xf>
    <xf numFmtId="0" fontId="78" fillId="0" borderId="36" xfId="0" applyFont="1" applyBorder="1" applyAlignment="1">
      <alignment horizontal="left" vertical="top" wrapText="1"/>
    </xf>
    <xf numFmtId="0" fontId="78" fillId="45" borderId="24" xfId="0" applyFont="1" applyFill="1" applyBorder="1" applyAlignment="1">
      <alignment vertical="top" wrapText="1"/>
    </xf>
    <xf numFmtId="14" fontId="71" fillId="0" borderId="35" xfId="0" applyNumberFormat="1" applyFont="1" applyBorder="1" applyAlignment="1">
      <alignment horizontal="center" vertical="top"/>
    </xf>
    <xf numFmtId="1" fontId="71" fillId="0" borderId="0" xfId="0" applyNumberFormat="1" applyFont="1" applyAlignment="1">
      <alignment vertical="top"/>
    </xf>
    <xf numFmtId="0" fontId="78" fillId="45" borderId="29" xfId="0" applyFont="1" applyFill="1" applyBorder="1" applyAlignment="1">
      <alignment vertical="top"/>
    </xf>
    <xf numFmtId="0" fontId="78" fillId="0" borderId="36" xfId="0" applyFont="1" applyBorder="1" applyAlignment="1">
      <alignment vertical="top"/>
    </xf>
    <xf numFmtId="0" fontId="78" fillId="0" borderId="29" xfId="0" applyFont="1" applyBorder="1" applyAlignment="1">
      <alignment vertical="top"/>
    </xf>
    <xf numFmtId="0" fontId="78" fillId="0" borderId="49" xfId="0" applyFont="1" applyBorder="1" applyAlignment="1">
      <alignment horizontal="left" vertical="top"/>
    </xf>
    <xf numFmtId="14" fontId="71" fillId="0" borderId="82" xfId="0" applyNumberFormat="1" applyFont="1" applyBorder="1" applyAlignment="1">
      <alignment vertical="top" wrapText="1"/>
    </xf>
    <xf numFmtId="0" fontId="71" fillId="0" borderId="15" xfId="0" applyFont="1" applyBorder="1" applyAlignment="1">
      <alignment/>
    </xf>
    <xf numFmtId="0" fontId="71" fillId="0" borderId="48" xfId="0" applyFont="1" applyBorder="1" applyAlignment="1">
      <alignment/>
    </xf>
    <xf numFmtId="0" fontId="78" fillId="45" borderId="13" xfId="0" applyFont="1" applyFill="1" applyBorder="1" applyAlignment="1">
      <alignment vertical="top" wrapText="1"/>
    </xf>
    <xf numFmtId="0" fontId="71" fillId="45" borderId="24" xfId="0" applyFont="1" applyFill="1" applyBorder="1" applyAlignment="1">
      <alignment horizontal="center" vertical="top" wrapText="1"/>
    </xf>
    <xf numFmtId="14" fontId="71" fillId="0" borderId="10" xfId="0" applyNumberFormat="1" applyFont="1" applyBorder="1" applyAlignment="1">
      <alignment horizontal="center" vertical="top" wrapText="1"/>
    </xf>
    <xf numFmtId="0" fontId="81" fillId="40" borderId="80" xfId="0" applyFont="1" applyFill="1" applyBorder="1" applyAlignment="1">
      <alignment horizontal="center" vertical="center" textRotation="90"/>
    </xf>
    <xf numFmtId="0" fontId="4" fillId="35" borderId="10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71" fillId="50" borderId="15" xfId="0" applyFont="1" applyFill="1" applyBorder="1" applyAlignment="1">
      <alignment vertical="center" wrapText="1"/>
    </xf>
    <xf numFmtId="0" fontId="71" fillId="12" borderId="13" xfId="0" applyFont="1" applyFill="1" applyBorder="1" applyAlignment="1">
      <alignment vertical="center" wrapText="1"/>
    </xf>
    <xf numFmtId="0" fontId="71" fillId="12" borderId="10" xfId="0" applyFont="1" applyFill="1" applyBorder="1" applyAlignment="1">
      <alignment vertical="center" wrapText="1"/>
    </xf>
    <xf numFmtId="0" fontId="71" fillId="16" borderId="10" xfId="0" applyFont="1" applyFill="1" applyBorder="1" applyAlignment="1">
      <alignment vertical="center" wrapText="1"/>
    </xf>
    <xf numFmtId="0" fontId="71" fillId="16" borderId="14" xfId="0" applyFont="1" applyFill="1" applyBorder="1" applyAlignment="1">
      <alignment vertical="center" wrapText="1"/>
    </xf>
    <xf numFmtId="0" fontId="4" fillId="55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4" fillId="53" borderId="10" xfId="0" applyFont="1" applyFill="1" applyBorder="1" applyAlignment="1">
      <alignment horizontal="left" vertical="center" wrapText="1"/>
    </xf>
    <xf numFmtId="0" fontId="4" fillId="64" borderId="10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4" fillId="53" borderId="13" xfId="0" applyFont="1" applyFill="1" applyBorder="1" applyAlignment="1">
      <alignment horizontal="left" vertical="center" wrapText="1"/>
    </xf>
    <xf numFmtId="0" fontId="10" fillId="0" borderId="58" xfId="0" applyFont="1" applyBorder="1" applyAlignment="1">
      <alignment horizontal="center" vertical="top" wrapText="1"/>
    </xf>
    <xf numFmtId="0" fontId="75" fillId="12" borderId="13" xfId="0" applyFont="1" applyFill="1" applyBorder="1" applyAlignment="1">
      <alignment vertical="center" wrapText="1"/>
    </xf>
    <xf numFmtId="0" fontId="5" fillId="47" borderId="10" xfId="0" applyFont="1" applyFill="1" applyBorder="1" applyAlignment="1">
      <alignment vertical="center" wrapText="1"/>
    </xf>
    <xf numFmtId="0" fontId="5" fillId="47" borderId="14" xfId="0" applyFont="1" applyFill="1" applyBorder="1" applyAlignment="1">
      <alignment vertical="center" wrapText="1"/>
    </xf>
    <xf numFmtId="0" fontId="5" fillId="68" borderId="13" xfId="0" applyFont="1" applyFill="1" applyBorder="1" applyAlignment="1">
      <alignment horizontal="left" vertical="center" wrapText="1"/>
    </xf>
    <xf numFmtId="0" fontId="4" fillId="69" borderId="15" xfId="0" applyFont="1" applyFill="1" applyBorder="1" applyAlignment="1">
      <alignment vertical="center" wrapText="1"/>
    </xf>
    <xf numFmtId="20" fontId="9" fillId="69" borderId="15" xfId="0" applyNumberFormat="1" applyFont="1" applyFill="1" applyBorder="1" applyAlignment="1">
      <alignment horizontal="left" vertical="top" wrapText="1"/>
    </xf>
    <xf numFmtId="0" fontId="86" fillId="13" borderId="58" xfId="0" applyFont="1" applyFill="1" applyBorder="1" applyAlignment="1">
      <alignment vertical="top" wrapText="1"/>
    </xf>
    <xf numFmtId="20" fontId="9" fillId="69" borderId="10" xfId="0" applyNumberFormat="1" applyFont="1" applyFill="1" applyBorder="1" applyAlignment="1">
      <alignment horizontal="left" vertical="top" wrapText="1"/>
    </xf>
    <xf numFmtId="49" fontId="4" fillId="16" borderId="57" xfId="0" applyNumberFormat="1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center" wrapText="1"/>
    </xf>
    <xf numFmtId="0" fontId="4" fillId="16" borderId="55" xfId="0" applyFont="1" applyFill="1" applyBorder="1" applyAlignment="1">
      <alignment horizontal="left" vertical="top" wrapText="1"/>
    </xf>
    <xf numFmtId="0" fontId="5" fillId="36" borderId="55" xfId="0" applyFont="1" applyFill="1" applyBorder="1" applyAlignment="1">
      <alignment horizontal="left" vertical="top" wrapText="1"/>
    </xf>
    <xf numFmtId="0" fontId="5" fillId="66" borderId="10" xfId="0" applyFont="1" applyFill="1" applyBorder="1" applyAlignment="1">
      <alignment horizontal="left" vertical="center" wrapText="1"/>
    </xf>
    <xf numFmtId="0" fontId="4" fillId="65" borderId="55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center" wrapText="1"/>
    </xf>
    <xf numFmtId="0" fontId="71" fillId="11" borderId="57" xfId="0" applyFont="1" applyFill="1" applyBorder="1" applyAlignment="1">
      <alignment horizontal="left" vertical="top"/>
    </xf>
    <xf numFmtId="0" fontId="71" fillId="11" borderId="57" xfId="0" applyFont="1" applyFill="1" applyBorder="1" applyAlignment="1">
      <alignment horizontal="left" vertical="top" wrapText="1"/>
    </xf>
    <xf numFmtId="0" fontId="71" fillId="11" borderId="56" xfId="0" applyFont="1" applyFill="1" applyBorder="1" applyAlignment="1">
      <alignment horizontal="left" vertical="top"/>
    </xf>
    <xf numFmtId="0" fontId="4" fillId="35" borderId="10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71" fillId="34" borderId="0" xfId="0" applyFont="1" applyFill="1" applyBorder="1" applyAlignment="1">
      <alignment horizontal="left" vertical="top" wrapText="1"/>
    </xf>
    <xf numFmtId="0" fontId="5" fillId="13" borderId="15" xfId="0" applyFont="1" applyFill="1" applyBorder="1" applyAlignment="1">
      <alignment vertical="top" wrapText="1"/>
    </xf>
    <xf numFmtId="0" fontId="5" fillId="13" borderId="11" xfId="0" applyFont="1" applyFill="1" applyBorder="1" applyAlignment="1">
      <alignment vertical="top" wrapText="1"/>
    </xf>
    <xf numFmtId="0" fontId="5" fillId="13" borderId="13" xfId="0" applyFont="1" applyFill="1" applyBorder="1" applyAlignment="1">
      <alignment vertical="top" wrapText="1"/>
    </xf>
    <xf numFmtId="49" fontId="4" fillId="34" borderId="53" xfId="0" applyNumberFormat="1" applyFont="1" applyFill="1" applyBorder="1" applyAlignment="1">
      <alignment horizontal="left" vertical="top" wrapText="1"/>
    </xf>
    <xf numFmtId="49" fontId="4" fillId="16" borderId="53" xfId="0" applyNumberFormat="1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58" xfId="0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horizontal="left" vertical="center" wrapText="1"/>
    </xf>
    <xf numFmtId="20" fontId="4" fillId="34" borderId="55" xfId="0" applyNumberFormat="1" applyFont="1" applyFill="1" applyBorder="1" applyAlignment="1">
      <alignment horizontal="left" vertical="top" wrapText="1"/>
    </xf>
    <xf numFmtId="0" fontId="5" fillId="35" borderId="55" xfId="0" applyFont="1" applyFill="1" applyBorder="1" applyAlignment="1">
      <alignment horizontal="left" vertical="top" wrapText="1"/>
    </xf>
    <xf numFmtId="0" fontId="4" fillId="19" borderId="15" xfId="0" applyFont="1" applyFill="1" applyBorder="1" applyAlignment="1">
      <alignment horizontal="left" vertical="center" wrapText="1"/>
    </xf>
    <xf numFmtId="0" fontId="5" fillId="51" borderId="58" xfId="0" applyFont="1" applyFill="1" applyBorder="1" applyAlignment="1">
      <alignment horizontal="left" vertical="top" wrapText="1"/>
    </xf>
    <xf numFmtId="0" fontId="71" fillId="34" borderId="12" xfId="0" applyFont="1" applyFill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49" fontId="73" fillId="34" borderId="10" xfId="0" applyNumberFormat="1" applyFont="1" applyFill="1" applyBorder="1" applyAlignment="1">
      <alignment horizontal="left" vertical="top" wrapText="1"/>
    </xf>
    <xf numFmtId="0" fontId="73" fillId="34" borderId="57" xfId="0" applyFont="1" applyFill="1" applyBorder="1" applyAlignment="1">
      <alignment horizontal="left" vertical="top" wrapText="1"/>
    </xf>
    <xf numFmtId="0" fontId="74" fillId="0" borderId="10" xfId="0" applyFont="1" applyBorder="1" applyAlignment="1">
      <alignment vertical="top" wrapText="1"/>
    </xf>
    <xf numFmtId="14" fontId="71" fillId="48" borderId="21" xfId="0" applyNumberFormat="1" applyFont="1" applyFill="1" applyBorder="1" applyAlignment="1">
      <alignment horizontal="center" vertical="top"/>
    </xf>
    <xf numFmtId="0" fontId="71" fillId="48" borderId="10" xfId="0" applyFont="1" applyFill="1" applyBorder="1" applyAlignment="1">
      <alignment vertical="top" wrapText="1"/>
    </xf>
    <xf numFmtId="0" fontId="71" fillId="48" borderId="21" xfId="0" applyFont="1" applyFill="1" applyBorder="1" applyAlignment="1">
      <alignment vertical="top"/>
    </xf>
    <xf numFmtId="0" fontId="71" fillId="48" borderId="0" xfId="0" applyFont="1" applyFill="1" applyAlignment="1">
      <alignment vertical="top"/>
    </xf>
    <xf numFmtId="0" fontId="71" fillId="34" borderId="10" xfId="0" applyFont="1" applyFill="1" applyBorder="1" applyAlignment="1">
      <alignment vertical="top"/>
    </xf>
    <xf numFmtId="0" fontId="4" fillId="11" borderId="10" xfId="0" applyFont="1" applyFill="1" applyBorder="1" applyAlignment="1">
      <alignment horizontal="left" vertical="top" wrapText="1"/>
    </xf>
    <xf numFmtId="0" fontId="4" fillId="11" borderId="13" xfId="0" applyFont="1" applyFill="1" applyBorder="1" applyAlignment="1">
      <alignment horizontal="left" vertical="top" wrapText="1"/>
    </xf>
    <xf numFmtId="0" fontId="10" fillId="11" borderId="57" xfId="0" applyFont="1" applyFill="1" applyBorder="1" applyAlignment="1">
      <alignment horizontal="center" vertical="center" wrapText="1"/>
    </xf>
    <xf numFmtId="0" fontId="10" fillId="34" borderId="57" xfId="0" applyFont="1" applyFill="1" applyBorder="1" applyAlignment="1">
      <alignment horizontal="center" vertical="center" wrapText="1"/>
    </xf>
    <xf numFmtId="0" fontId="10" fillId="34" borderId="56" xfId="0" applyFont="1" applyFill="1" applyBorder="1" applyAlignment="1">
      <alignment horizontal="center" vertical="center" wrapText="1"/>
    </xf>
    <xf numFmtId="0" fontId="4" fillId="62" borderId="13" xfId="0" applyFont="1" applyFill="1" applyBorder="1" applyAlignment="1">
      <alignment horizontal="left" vertical="top" wrapText="1"/>
    </xf>
    <xf numFmtId="0" fontId="10" fillId="35" borderId="54" xfId="0" applyFont="1" applyFill="1" applyBorder="1" applyAlignment="1">
      <alignment horizontal="center" vertical="center" wrapText="1"/>
    </xf>
    <xf numFmtId="0" fontId="10" fillId="35" borderId="57" xfId="0" applyFont="1" applyFill="1" applyBorder="1" applyAlignment="1">
      <alignment horizontal="center" vertical="center" wrapText="1"/>
    </xf>
    <xf numFmtId="0" fontId="4" fillId="62" borderId="10" xfId="0" applyFont="1" applyFill="1" applyBorder="1" applyAlignment="1">
      <alignment horizontal="left" vertical="top" wrapText="1"/>
    </xf>
    <xf numFmtId="0" fontId="71" fillId="60" borderId="0" xfId="0" applyFont="1" applyFill="1" applyBorder="1" applyAlignment="1">
      <alignment vertical="top"/>
    </xf>
    <xf numFmtId="0" fontId="10" fillId="59" borderId="57" xfId="0" applyFont="1" applyFill="1" applyBorder="1" applyAlignment="1">
      <alignment horizontal="center" vertical="center" wrapText="1"/>
    </xf>
    <xf numFmtId="0" fontId="10" fillId="35" borderId="56" xfId="0" applyFont="1" applyFill="1" applyBorder="1" applyAlignment="1">
      <alignment horizontal="center" vertical="center" wrapText="1"/>
    </xf>
    <xf numFmtId="0" fontId="10" fillId="62" borderId="57" xfId="0" applyFont="1" applyFill="1" applyBorder="1" applyAlignment="1">
      <alignment horizontal="center" vertical="center" wrapText="1"/>
    </xf>
    <xf numFmtId="0" fontId="71" fillId="60" borderId="10" xfId="0" applyFont="1" applyFill="1" applyBorder="1" applyAlignment="1">
      <alignment vertical="top" wrapText="1"/>
    </xf>
    <xf numFmtId="0" fontId="71" fillId="60" borderId="0" xfId="0" applyFont="1" applyFill="1" applyBorder="1" applyAlignment="1">
      <alignment vertical="top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vertical="top" wrapText="1"/>
    </xf>
    <xf numFmtId="0" fontId="8" fillId="35" borderId="54" xfId="0" applyFont="1" applyFill="1" applyBorder="1" applyAlignment="1">
      <alignment horizontal="center" vertical="center" wrapText="1"/>
    </xf>
    <xf numFmtId="0" fontId="8" fillId="35" borderId="57" xfId="0" applyFont="1" applyFill="1" applyBorder="1" applyAlignment="1">
      <alignment horizontal="center" vertical="center" wrapText="1"/>
    </xf>
    <xf numFmtId="0" fontId="10" fillId="34" borderId="57" xfId="0" applyFont="1" applyFill="1" applyBorder="1" applyAlignment="1">
      <alignment horizontal="center" vertical="top" wrapText="1"/>
    </xf>
    <xf numFmtId="0" fontId="4" fillId="60" borderId="18" xfId="0" applyFont="1" applyFill="1" applyBorder="1" applyAlignment="1">
      <alignment horizontal="center" vertical="center" wrapText="1"/>
    </xf>
    <xf numFmtId="0" fontId="71" fillId="60" borderId="12" xfId="0" applyFont="1" applyFill="1" applyBorder="1" applyAlignment="1">
      <alignment vertical="top"/>
    </xf>
    <xf numFmtId="0" fontId="10" fillId="59" borderId="54" xfId="0" applyFont="1" applyFill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center" vertical="top" wrapText="1"/>
    </xf>
    <xf numFmtId="0" fontId="71" fillId="60" borderId="10" xfId="0" applyFont="1" applyFill="1" applyBorder="1" applyAlignment="1">
      <alignment vertical="top"/>
    </xf>
    <xf numFmtId="0" fontId="10" fillId="35" borderId="57" xfId="0" applyFont="1" applyFill="1" applyBorder="1" applyAlignment="1">
      <alignment horizontal="center" vertical="top" wrapText="1"/>
    </xf>
    <xf numFmtId="0" fontId="71" fillId="50" borderId="14" xfId="0" applyFont="1" applyFill="1" applyBorder="1" applyAlignment="1">
      <alignment vertical="top" wrapText="1"/>
    </xf>
    <xf numFmtId="0" fontId="83" fillId="50" borderId="56" xfId="0" applyFont="1" applyFill="1" applyBorder="1" applyAlignment="1">
      <alignment horizontal="center" vertical="top" wrapText="1"/>
    </xf>
    <xf numFmtId="0" fontId="83" fillId="34" borderId="57" xfId="0" applyFont="1" applyFill="1" applyBorder="1" applyAlignment="1">
      <alignment horizontal="center" vertical="top" wrapText="1"/>
    </xf>
    <xf numFmtId="0" fontId="4" fillId="8" borderId="13" xfId="0" applyFont="1" applyFill="1" applyBorder="1" applyAlignment="1">
      <alignment horizontal="left" vertical="top" wrapText="1"/>
    </xf>
    <xf numFmtId="0" fontId="10" fillId="8" borderId="55" xfId="0" applyFont="1" applyFill="1" applyBorder="1" applyAlignment="1">
      <alignment horizontal="center" vertical="center" wrapText="1"/>
    </xf>
    <xf numFmtId="0" fontId="4" fillId="62" borderId="10" xfId="0" applyFont="1" applyFill="1" applyBorder="1" applyAlignment="1">
      <alignment vertical="top" wrapText="1"/>
    </xf>
    <xf numFmtId="0" fontId="4" fillId="11" borderId="30" xfId="0" applyFont="1" applyFill="1" applyBorder="1" applyAlignment="1">
      <alignment horizontal="center" vertical="center" wrapText="1"/>
    </xf>
    <xf numFmtId="0" fontId="4" fillId="62" borderId="17" xfId="0" applyFont="1" applyFill="1" applyBorder="1" applyAlignment="1">
      <alignment horizontal="center" vertical="center" wrapText="1"/>
    </xf>
    <xf numFmtId="16" fontId="4" fillId="59" borderId="17" xfId="0" applyNumberFormat="1" applyFont="1" applyFill="1" applyBorder="1" applyAlignment="1">
      <alignment horizontal="center" vertical="center" wrapText="1"/>
    </xf>
    <xf numFmtId="0" fontId="4" fillId="62" borderId="26" xfId="0" applyFont="1" applyFill="1" applyBorder="1" applyAlignment="1">
      <alignment horizontal="center" vertical="center" wrapText="1"/>
    </xf>
    <xf numFmtId="0" fontId="4" fillId="60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16" fontId="4" fillId="62" borderId="17" xfId="0" applyNumberFormat="1" applyFont="1" applyFill="1" applyBorder="1" applyAlignment="1">
      <alignment horizontal="center" vertical="center" wrapText="1"/>
    </xf>
    <xf numFmtId="0" fontId="10" fillId="35" borderId="55" xfId="0" applyFont="1" applyFill="1" applyBorder="1" applyAlignment="1">
      <alignment horizontal="center" vertical="center" wrapText="1"/>
    </xf>
    <xf numFmtId="0" fontId="4" fillId="62" borderId="30" xfId="0" applyFont="1" applyFill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4" fillId="47" borderId="10" xfId="0" applyFont="1" applyFill="1" applyBorder="1" applyAlignment="1">
      <alignment vertical="top" wrapText="1"/>
    </xf>
    <xf numFmtId="0" fontId="10" fillId="47" borderId="57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59" borderId="17" xfId="0" applyFont="1" applyFill="1" applyBorder="1" applyAlignment="1">
      <alignment horizontal="center" vertical="center" wrapText="1"/>
    </xf>
    <xf numFmtId="0" fontId="4" fillId="60" borderId="21" xfId="0" applyFont="1" applyFill="1" applyBorder="1" applyAlignment="1">
      <alignment horizontal="center" vertical="center" wrapText="1"/>
    </xf>
    <xf numFmtId="0" fontId="71" fillId="60" borderId="14" xfId="0" applyFont="1" applyFill="1" applyBorder="1" applyAlignment="1">
      <alignment vertical="top"/>
    </xf>
    <xf numFmtId="0" fontId="10" fillId="59" borderId="56" xfId="0" applyFont="1" applyFill="1" applyBorder="1" applyAlignment="1">
      <alignment horizontal="center" vertical="center" wrapText="1"/>
    </xf>
    <xf numFmtId="0" fontId="71" fillId="60" borderId="15" xfId="0" applyFont="1" applyFill="1" applyBorder="1" applyAlignment="1">
      <alignment vertical="top"/>
    </xf>
    <xf numFmtId="0" fontId="10" fillId="59" borderId="58" xfId="0" applyFont="1" applyFill="1" applyBorder="1" applyAlignment="1">
      <alignment horizontal="center" vertical="center" wrapText="1"/>
    </xf>
    <xf numFmtId="0" fontId="4" fillId="59" borderId="21" xfId="0" applyFont="1" applyFill="1" applyBorder="1" applyAlignment="1">
      <alignment horizontal="center" vertical="center" wrapText="1"/>
    </xf>
    <xf numFmtId="0" fontId="4" fillId="60" borderId="20" xfId="0" applyFont="1" applyFill="1" applyBorder="1" applyAlignment="1">
      <alignment horizontal="center" vertical="center" wrapText="1"/>
    </xf>
    <xf numFmtId="0" fontId="4" fillId="59" borderId="74" xfId="0" applyFont="1" applyFill="1" applyBorder="1" applyAlignment="1">
      <alignment horizontal="center" vertical="center" wrapText="1"/>
    </xf>
    <xf numFmtId="14" fontId="4" fillId="35" borderId="17" xfId="0" applyNumberFormat="1" applyFont="1" applyFill="1" applyBorder="1" applyAlignment="1">
      <alignment horizontal="center" vertical="center" wrapText="1"/>
    </xf>
    <xf numFmtId="14" fontId="4" fillId="59" borderId="17" xfId="0" applyNumberFormat="1" applyFont="1" applyFill="1" applyBorder="1" applyAlignment="1">
      <alignment horizontal="center" vertical="center" wrapText="1"/>
    </xf>
    <xf numFmtId="16" fontId="4" fillId="60" borderId="17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71" xfId="0" applyFont="1" applyFill="1" applyBorder="1" applyAlignment="1">
      <alignment horizontal="center" vertical="center" wrapText="1"/>
    </xf>
    <xf numFmtId="0" fontId="71" fillId="34" borderId="0" xfId="0" applyFont="1" applyFill="1" applyBorder="1" applyAlignment="1">
      <alignment vertical="top" wrapText="1"/>
    </xf>
    <xf numFmtId="0" fontId="10" fillId="47" borderId="57" xfId="0" applyFont="1" applyFill="1" applyBorder="1" applyAlignment="1">
      <alignment horizontal="center" vertical="top" wrapText="1"/>
    </xf>
    <xf numFmtId="0" fontId="4" fillId="47" borderId="14" xfId="0" applyFont="1" applyFill="1" applyBorder="1" applyAlignment="1">
      <alignment vertical="top" wrapText="1"/>
    </xf>
    <xf numFmtId="0" fontId="10" fillId="47" borderId="56" xfId="0" applyFont="1" applyFill="1" applyBorder="1" applyAlignment="1">
      <alignment horizontal="center" vertical="center" wrapText="1"/>
    </xf>
    <xf numFmtId="0" fontId="4" fillId="47" borderId="74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top" wrapText="1"/>
    </xf>
    <xf numFmtId="0" fontId="4" fillId="35" borderId="26" xfId="0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vertical="top"/>
    </xf>
    <xf numFmtId="0" fontId="4" fillId="59" borderId="71" xfId="0" applyFont="1" applyFill="1" applyBorder="1" applyAlignment="1">
      <alignment horizontal="center" vertical="center" wrapText="1"/>
    </xf>
    <xf numFmtId="0" fontId="4" fillId="59" borderId="13" xfId="0" applyFont="1" applyFill="1" applyBorder="1" applyAlignment="1">
      <alignment vertical="top" wrapText="1"/>
    </xf>
    <xf numFmtId="0" fontId="10" fillId="59" borderId="55" xfId="0" applyFont="1" applyFill="1" applyBorder="1" applyAlignment="1">
      <alignment horizontal="center" vertical="top" wrapText="1"/>
    </xf>
    <xf numFmtId="16" fontId="4" fillId="50" borderId="19" xfId="0" applyNumberFormat="1" applyFont="1" applyFill="1" applyBorder="1" applyAlignment="1">
      <alignment horizontal="center" vertical="center" wrapText="1"/>
    </xf>
    <xf numFmtId="0" fontId="4" fillId="50" borderId="14" xfId="0" applyFont="1" applyFill="1" applyBorder="1" applyAlignment="1">
      <alignment horizontal="left" vertical="top" wrapText="1"/>
    </xf>
    <xf numFmtId="0" fontId="10" fillId="50" borderId="56" xfId="0" applyFont="1" applyFill="1" applyBorder="1" applyAlignment="1">
      <alignment horizontal="center" vertical="center" wrapText="1"/>
    </xf>
    <xf numFmtId="16" fontId="4" fillId="35" borderId="30" xfId="0" applyNumberFormat="1" applyFont="1" applyFill="1" applyBorder="1" applyAlignment="1">
      <alignment horizontal="center" vertical="center" wrapText="1"/>
    </xf>
    <xf numFmtId="0" fontId="81" fillId="45" borderId="73" xfId="0" applyFont="1" applyFill="1" applyBorder="1" applyAlignment="1">
      <alignment/>
    </xf>
    <xf numFmtId="0" fontId="87" fillId="33" borderId="62" xfId="0" applyFont="1" applyFill="1" applyBorder="1" applyAlignment="1">
      <alignment horizontal="center" vertical="center" wrapText="1"/>
    </xf>
    <xf numFmtId="0" fontId="87" fillId="33" borderId="63" xfId="0" applyFont="1" applyFill="1" applyBorder="1" applyAlignment="1">
      <alignment horizontal="center" vertical="center" wrapText="1"/>
    </xf>
    <xf numFmtId="0" fontId="87" fillId="33" borderId="64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top" wrapText="1"/>
    </xf>
    <xf numFmtId="0" fontId="10" fillId="8" borderId="54" xfId="0" applyFont="1" applyFill="1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top" wrapText="1"/>
    </xf>
    <xf numFmtId="0" fontId="10" fillId="34" borderId="54" xfId="0" applyFont="1" applyFill="1" applyBorder="1" applyAlignment="1">
      <alignment horizontal="center" vertical="top" wrapText="1"/>
    </xf>
    <xf numFmtId="16" fontId="4" fillId="34" borderId="17" xfId="0" applyNumberFormat="1" applyFont="1" applyFill="1" applyBorder="1" applyAlignment="1">
      <alignment horizontal="center" vertical="center" wrapText="1"/>
    </xf>
    <xf numFmtId="16" fontId="4" fillId="34" borderId="18" xfId="0" applyNumberFormat="1" applyFont="1" applyFill="1" applyBorder="1" applyAlignment="1">
      <alignment horizontal="center" vertical="center" wrapText="1"/>
    </xf>
    <xf numFmtId="0" fontId="71" fillId="34" borderId="12" xfId="0" applyFont="1" applyFill="1" applyBorder="1" applyAlignment="1">
      <alignment vertical="top"/>
    </xf>
    <xf numFmtId="0" fontId="78" fillId="4" borderId="10" xfId="0" applyFont="1" applyFill="1" applyBorder="1" applyAlignment="1">
      <alignment horizontal="left" vertical="center" wrapText="1"/>
    </xf>
    <xf numFmtId="0" fontId="85" fillId="33" borderId="15" xfId="0" applyFont="1" applyFill="1" applyBorder="1" applyAlignment="1">
      <alignment horizontal="left" vertical="top" wrapText="1"/>
    </xf>
    <xf numFmtId="0" fontId="71" fillId="34" borderId="15" xfId="0" applyFont="1" applyFill="1" applyBorder="1" applyAlignment="1">
      <alignment vertical="top"/>
    </xf>
    <xf numFmtId="0" fontId="45" fillId="55" borderId="61" xfId="0" applyFont="1" applyFill="1" applyBorder="1" applyAlignment="1">
      <alignment vertical="top" wrapText="1"/>
    </xf>
    <xf numFmtId="0" fontId="71" fillId="19" borderId="57" xfId="0" applyFont="1" applyFill="1" applyBorder="1" applyAlignment="1">
      <alignment horizontal="left" vertical="top"/>
    </xf>
    <xf numFmtId="0" fontId="71" fillId="18" borderId="57" xfId="0" applyFont="1" applyFill="1" applyBorder="1" applyAlignment="1">
      <alignment horizontal="left" vertical="top"/>
    </xf>
    <xf numFmtId="0" fontId="71" fillId="6" borderId="57" xfId="0" applyFont="1" applyFill="1" applyBorder="1" applyAlignment="1">
      <alignment horizontal="left" vertical="top"/>
    </xf>
    <xf numFmtId="0" fontId="71" fillId="6" borderId="56" xfId="0" applyFont="1" applyFill="1" applyBorder="1" applyAlignment="1">
      <alignment horizontal="left" vertical="top" wrapText="1"/>
    </xf>
    <xf numFmtId="20" fontId="71" fillId="34" borderId="10" xfId="0" applyNumberFormat="1" applyFont="1" applyFill="1" applyBorder="1" applyAlignment="1">
      <alignment horizontal="left" vertical="top"/>
    </xf>
    <xf numFmtId="0" fontId="9" fillId="37" borderId="54" xfId="0" applyFont="1" applyFill="1" applyBorder="1" applyAlignment="1">
      <alignment horizontal="left" vertical="top" wrapText="1"/>
    </xf>
    <xf numFmtId="0" fontId="9" fillId="36" borderId="57" xfId="0" applyFont="1" applyFill="1" applyBorder="1" applyAlignment="1">
      <alignment horizontal="left" vertical="top" wrapText="1"/>
    </xf>
    <xf numFmtId="0" fontId="86" fillId="0" borderId="57" xfId="0" applyFont="1" applyBorder="1" applyAlignment="1">
      <alignment vertical="top"/>
    </xf>
    <xf numFmtId="0" fontId="86" fillId="50" borderId="58" xfId="0" applyFont="1" applyFill="1" applyBorder="1" applyAlignment="1">
      <alignment vertical="top"/>
    </xf>
    <xf numFmtId="0" fontId="86" fillId="12" borderId="55" xfId="0" applyFont="1" applyFill="1" applyBorder="1" applyAlignment="1">
      <alignment vertical="top"/>
    </xf>
    <xf numFmtId="0" fontId="86" fillId="12" borderId="57" xfId="0" applyFont="1" applyFill="1" applyBorder="1" applyAlignment="1">
      <alignment vertical="top"/>
    </xf>
    <xf numFmtId="0" fontId="86" fillId="34" borderId="57" xfId="0" applyFont="1" applyFill="1" applyBorder="1" applyAlignment="1">
      <alignment vertical="top"/>
    </xf>
    <xf numFmtId="0" fontId="86" fillId="16" borderId="57" xfId="0" applyFont="1" applyFill="1" applyBorder="1" applyAlignment="1">
      <alignment vertical="top"/>
    </xf>
    <xf numFmtId="0" fontId="86" fillId="16" borderId="56" xfId="0" applyFont="1" applyFill="1" applyBorder="1" applyAlignment="1">
      <alignment vertical="top"/>
    </xf>
    <xf numFmtId="0" fontId="9" fillId="55" borderId="57" xfId="0" applyFont="1" applyFill="1" applyBorder="1" applyAlignment="1">
      <alignment horizontal="left" vertical="top" wrapText="1"/>
    </xf>
    <xf numFmtId="0" fontId="9" fillId="37" borderId="57" xfId="0" applyFont="1" applyFill="1" applyBorder="1" applyAlignment="1">
      <alignment horizontal="left" vertical="top" wrapText="1"/>
    </xf>
    <xf numFmtId="0" fontId="86" fillId="50" borderId="57" xfId="0" applyFont="1" applyFill="1" applyBorder="1" applyAlignment="1">
      <alignment vertical="top"/>
    </xf>
    <xf numFmtId="0" fontId="86" fillId="0" borderId="54" xfId="0" applyFont="1" applyBorder="1" applyAlignment="1">
      <alignment vertical="top"/>
    </xf>
    <xf numFmtId="0" fontId="4" fillId="53" borderId="57" xfId="0" applyFont="1" applyFill="1" applyBorder="1" applyAlignment="1">
      <alignment horizontal="left" vertical="top" wrapText="1"/>
    </xf>
    <xf numFmtId="0" fontId="9" fillId="35" borderId="54" xfId="0" applyFont="1" applyFill="1" applyBorder="1" applyAlignment="1">
      <alignment horizontal="left" vertical="top" wrapText="1"/>
    </xf>
    <xf numFmtId="0" fontId="9" fillId="64" borderId="57" xfId="0" applyFont="1" applyFill="1" applyBorder="1" applyAlignment="1">
      <alignment horizontal="left" vertical="top" wrapText="1"/>
    </xf>
    <xf numFmtId="0" fontId="4" fillId="64" borderId="57" xfId="0" applyFont="1" applyFill="1" applyBorder="1" applyAlignment="1">
      <alignment horizontal="left" vertical="top" wrapText="1"/>
    </xf>
    <xf numFmtId="0" fontId="11" fillId="35" borderId="56" xfId="0" applyFont="1" applyFill="1" applyBorder="1" applyAlignment="1">
      <alignment horizontal="left" vertical="top" wrapText="1"/>
    </xf>
    <xf numFmtId="0" fontId="9" fillId="53" borderId="55" xfId="0" applyFont="1" applyFill="1" applyBorder="1" applyAlignment="1">
      <alignment horizontal="left" vertical="top" wrapText="1"/>
    </xf>
    <xf numFmtId="0" fontId="9" fillId="68" borderId="55" xfId="0" applyFont="1" applyFill="1" applyBorder="1" applyAlignment="1">
      <alignment horizontal="left" vertical="top" wrapText="1"/>
    </xf>
    <xf numFmtId="0" fontId="9" fillId="68" borderId="13" xfId="0" applyFont="1" applyFill="1" applyBorder="1" applyAlignment="1">
      <alignment horizontal="left" vertical="top" wrapText="1"/>
    </xf>
    <xf numFmtId="20" fontId="9" fillId="68" borderId="55" xfId="0" applyNumberFormat="1" applyFont="1" applyFill="1" applyBorder="1" applyAlignment="1">
      <alignment horizontal="left" vertical="top" wrapText="1"/>
    </xf>
    <xf numFmtId="0" fontId="9" fillId="53" borderId="57" xfId="0" applyFont="1" applyFill="1" applyBorder="1" applyAlignment="1">
      <alignment horizontal="left" vertical="top" wrapText="1"/>
    </xf>
    <xf numFmtId="0" fontId="86" fillId="13" borderId="58" xfId="0" applyFont="1" applyFill="1" applyBorder="1" applyAlignment="1">
      <alignment vertical="top"/>
    </xf>
    <xf numFmtId="0" fontId="86" fillId="50" borderId="56" xfId="0" applyFont="1" applyFill="1" applyBorder="1" applyAlignment="1">
      <alignment vertical="top"/>
    </xf>
    <xf numFmtId="0" fontId="71" fillId="34" borderId="57" xfId="0" applyFont="1" applyFill="1" applyBorder="1" applyAlignment="1">
      <alignment vertical="top"/>
    </xf>
    <xf numFmtId="0" fontId="71" fillId="34" borderId="57" xfId="0" applyFont="1" applyFill="1" applyBorder="1" applyAlignment="1">
      <alignment horizontal="center" vertical="top"/>
    </xf>
    <xf numFmtId="0" fontId="71" fillId="34" borderId="54" xfId="0" applyFont="1" applyFill="1" applyBorder="1" applyAlignment="1">
      <alignment vertical="top"/>
    </xf>
    <xf numFmtId="0" fontId="71" fillId="34" borderId="0" xfId="0" applyFont="1" applyFill="1" applyBorder="1" applyAlignment="1">
      <alignment vertical="top"/>
    </xf>
    <xf numFmtId="0" fontId="4" fillId="66" borderId="13" xfId="0" applyFont="1" applyFill="1" applyBorder="1" applyAlignment="1">
      <alignment horizontal="left" vertical="top" wrapText="1"/>
    </xf>
    <xf numFmtId="0" fontId="4" fillId="66" borderId="10" xfId="0" applyFont="1" applyFill="1" applyBorder="1" applyAlignment="1">
      <alignment horizontal="left" vertical="top" wrapText="1"/>
    </xf>
    <xf numFmtId="0" fontId="78" fillId="16" borderId="10" xfId="0" applyFont="1" applyFill="1" applyBorder="1" applyAlignment="1">
      <alignment horizontal="left" vertical="center" wrapText="1"/>
    </xf>
    <xf numFmtId="0" fontId="5" fillId="55" borderId="22" xfId="0" applyFont="1" applyFill="1" applyBorder="1" applyAlignment="1">
      <alignment horizontal="left" vertical="top" wrapText="1"/>
    </xf>
    <xf numFmtId="0" fontId="5" fillId="55" borderId="75" xfId="0" applyFont="1" applyFill="1" applyBorder="1" applyAlignment="1">
      <alignment horizontal="left" vertical="top" wrapText="1"/>
    </xf>
    <xf numFmtId="0" fontId="78" fillId="16" borderId="13" xfId="0" applyFont="1" applyFill="1" applyBorder="1" applyAlignment="1">
      <alignment horizontal="left" vertical="center" wrapText="1"/>
    </xf>
    <xf numFmtId="0" fontId="78" fillId="4" borderId="12" xfId="0" applyFont="1" applyFill="1" applyBorder="1" applyAlignment="1">
      <alignment horizontal="left" vertical="center" wrapText="1"/>
    </xf>
    <xf numFmtId="20" fontId="5" fillId="67" borderId="54" xfId="0" applyNumberFormat="1" applyFont="1" applyFill="1" applyBorder="1" applyAlignment="1">
      <alignment horizontal="left" vertical="top" wrapText="1"/>
    </xf>
    <xf numFmtId="20" fontId="5" fillId="67" borderId="57" xfId="0" applyNumberFormat="1" applyFont="1" applyFill="1" applyBorder="1" applyAlignment="1">
      <alignment horizontal="left" vertical="top" wrapText="1"/>
    </xf>
    <xf numFmtId="0" fontId="78" fillId="4" borderId="14" xfId="0" applyFont="1" applyFill="1" applyBorder="1" applyAlignment="1">
      <alignment horizontal="left" vertical="center" wrapText="1"/>
    </xf>
    <xf numFmtId="20" fontId="5" fillId="67" borderId="56" xfId="0" applyNumberFormat="1" applyFont="1" applyFill="1" applyBorder="1" applyAlignment="1">
      <alignment horizontal="left" vertical="top" wrapText="1"/>
    </xf>
    <xf numFmtId="20" fontId="5" fillId="36" borderId="55" xfId="0" applyNumberFormat="1" applyFont="1" applyFill="1" applyBorder="1" applyAlignment="1">
      <alignment horizontal="left" vertical="top" wrapText="1"/>
    </xf>
    <xf numFmtId="20" fontId="5" fillId="36" borderId="57" xfId="0" applyNumberFormat="1" applyFont="1" applyFill="1" applyBorder="1" applyAlignment="1">
      <alignment horizontal="left" vertical="top" wrapText="1"/>
    </xf>
    <xf numFmtId="0" fontId="84" fillId="45" borderId="0" xfId="0" applyFont="1" applyFill="1" applyBorder="1" applyAlignment="1">
      <alignment/>
    </xf>
    <xf numFmtId="0" fontId="4" fillId="70" borderId="10" xfId="0" applyFont="1" applyFill="1" applyBorder="1" applyAlignment="1">
      <alignment horizontal="left" vertical="top" wrapText="1"/>
    </xf>
    <xf numFmtId="16" fontId="4" fillId="66" borderId="18" xfId="0" applyNumberFormat="1" applyFont="1" applyFill="1" applyBorder="1" applyAlignment="1">
      <alignment horizontal="center" vertical="center" wrapText="1"/>
    </xf>
    <xf numFmtId="0" fontId="4" fillId="66" borderId="12" xfId="0" applyFont="1" applyFill="1" applyBorder="1" applyAlignment="1">
      <alignment horizontal="left" vertical="top" wrapText="1"/>
    </xf>
    <xf numFmtId="0" fontId="71" fillId="65" borderId="57" xfId="0" applyFont="1" applyFill="1" applyBorder="1" applyAlignment="1">
      <alignment vertical="top" wrapText="1"/>
    </xf>
    <xf numFmtId="0" fontId="4" fillId="11" borderId="27" xfId="0" applyFont="1" applyFill="1" applyBorder="1" applyAlignment="1">
      <alignment horizontal="center" vertical="center" wrapText="1"/>
    </xf>
    <xf numFmtId="0" fontId="4" fillId="11" borderId="28" xfId="0" applyFont="1" applyFill="1" applyBorder="1" applyAlignment="1">
      <alignment horizontal="left" vertical="center" wrapText="1"/>
    </xf>
    <xf numFmtId="0" fontId="4" fillId="11" borderId="34" xfId="0" applyFont="1" applyFill="1" applyBorder="1" applyAlignment="1">
      <alignment horizontal="left" vertical="top" wrapText="1"/>
    </xf>
    <xf numFmtId="0" fontId="71" fillId="34" borderId="58" xfId="0" applyFont="1" applyFill="1" applyBorder="1" applyAlignment="1">
      <alignment vertical="top"/>
    </xf>
    <xf numFmtId="0" fontId="4" fillId="50" borderId="10" xfId="0" applyFont="1" applyFill="1" applyBorder="1" applyAlignment="1">
      <alignment horizontal="left" vertical="top" wrapText="1"/>
    </xf>
    <xf numFmtId="0" fontId="4" fillId="66" borderId="10" xfId="0" applyFont="1" applyFill="1" applyBorder="1" applyAlignment="1">
      <alignment vertical="top" wrapText="1"/>
    </xf>
    <xf numFmtId="0" fontId="10" fillId="66" borderId="57" xfId="0" applyFont="1" applyFill="1" applyBorder="1" applyAlignment="1">
      <alignment horizontal="center" vertical="top" wrapText="1"/>
    </xf>
    <xf numFmtId="0" fontId="4" fillId="71" borderId="13" xfId="0" applyFont="1" applyFill="1" applyBorder="1" applyAlignment="1">
      <alignment horizontal="left" vertical="top" wrapText="1"/>
    </xf>
    <xf numFmtId="16" fontId="4" fillId="71" borderId="17" xfId="0" applyNumberFormat="1" applyFont="1" applyFill="1" applyBorder="1" applyAlignment="1">
      <alignment horizontal="center" vertical="center" wrapText="1"/>
    </xf>
    <xf numFmtId="0" fontId="4" fillId="71" borderId="10" xfId="0" applyFont="1" applyFill="1" applyBorder="1" applyAlignment="1">
      <alignment horizontal="left" vertical="top" wrapText="1"/>
    </xf>
    <xf numFmtId="0" fontId="71" fillId="13" borderId="57" xfId="0" applyFont="1" applyFill="1" applyBorder="1" applyAlignment="1">
      <alignment vertical="top"/>
    </xf>
    <xf numFmtId="0" fontId="4" fillId="38" borderId="10" xfId="0" applyFont="1" applyFill="1" applyBorder="1" applyAlignment="1">
      <alignment horizontal="left" vertical="center" wrapText="1"/>
    </xf>
    <xf numFmtId="0" fontId="71" fillId="18" borderId="57" xfId="0" applyFont="1" applyFill="1" applyBorder="1" applyAlignment="1">
      <alignment vertical="top" wrapText="1"/>
    </xf>
    <xf numFmtId="0" fontId="4" fillId="18" borderId="11" xfId="0" applyFont="1" applyFill="1" applyBorder="1" applyAlignment="1">
      <alignment vertical="center" wrapText="1"/>
    </xf>
    <xf numFmtId="20" fontId="4" fillId="38" borderId="55" xfId="0" applyNumberFormat="1" applyFont="1" applyFill="1" applyBorder="1" applyAlignment="1">
      <alignment horizontal="left" vertical="top" wrapText="1"/>
    </xf>
    <xf numFmtId="0" fontId="4" fillId="18" borderId="26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left" vertical="center" wrapText="1"/>
    </xf>
    <xf numFmtId="20" fontId="4" fillId="38" borderId="58" xfId="0" applyNumberFormat="1" applyFont="1" applyFill="1" applyBorder="1" applyAlignment="1">
      <alignment horizontal="left" vertical="top" wrapText="1"/>
    </xf>
    <xf numFmtId="0" fontId="71" fillId="65" borderId="54" xfId="0" applyFont="1" applyFill="1" applyBorder="1" applyAlignment="1">
      <alignment vertical="top" wrapText="1"/>
    </xf>
    <xf numFmtId="0" fontId="71" fillId="34" borderId="57" xfId="0" applyFont="1" applyFill="1" applyBorder="1" applyAlignment="1">
      <alignment vertical="top" wrapText="1"/>
    </xf>
    <xf numFmtId="0" fontId="71" fillId="34" borderId="56" xfId="0" applyFont="1" applyFill="1" applyBorder="1" applyAlignment="1">
      <alignment vertical="top" wrapText="1"/>
    </xf>
    <xf numFmtId="0" fontId="71" fillId="34" borderId="54" xfId="0" applyFont="1" applyFill="1" applyBorder="1" applyAlignment="1">
      <alignment vertical="top" wrapText="1"/>
    </xf>
    <xf numFmtId="0" fontId="71" fillId="65" borderId="58" xfId="0" applyFont="1" applyFill="1" applyBorder="1" applyAlignment="1">
      <alignment vertical="top" wrapText="1"/>
    </xf>
    <xf numFmtId="0" fontId="71" fillId="13" borderId="58" xfId="0" applyFont="1" applyFill="1" applyBorder="1" applyAlignment="1">
      <alignment vertical="top" wrapText="1"/>
    </xf>
    <xf numFmtId="0" fontId="71" fillId="11" borderId="58" xfId="0" applyFont="1" applyFill="1" applyBorder="1" applyAlignment="1">
      <alignment vertical="top" wrapText="1"/>
    </xf>
    <xf numFmtId="0" fontId="71" fillId="34" borderId="58" xfId="0" applyFont="1" applyFill="1" applyBorder="1" applyAlignment="1">
      <alignment vertical="top" wrapText="1"/>
    </xf>
    <xf numFmtId="0" fontId="71" fillId="34" borderId="53" xfId="0" applyFont="1" applyFill="1" applyBorder="1" applyAlignment="1">
      <alignment vertical="top" wrapText="1"/>
    </xf>
    <xf numFmtId="6" fontId="78" fillId="34" borderId="83" xfId="0" applyNumberFormat="1" applyFont="1" applyFill="1" applyBorder="1" applyAlignment="1">
      <alignment horizontal="center" vertical="top"/>
    </xf>
    <xf numFmtId="0" fontId="71" fillId="65" borderId="15" xfId="0" applyFont="1" applyFill="1" applyBorder="1" applyAlignment="1">
      <alignment vertical="center"/>
    </xf>
    <xf numFmtId="16" fontId="4" fillId="37" borderId="17" xfId="0" applyNumberFormat="1" applyFont="1" applyFill="1" applyBorder="1" applyAlignment="1">
      <alignment horizontal="center" vertical="center" wrapText="1"/>
    </xf>
    <xf numFmtId="0" fontId="71" fillId="15" borderId="58" xfId="0" applyFont="1" applyFill="1" applyBorder="1" applyAlignment="1">
      <alignment vertical="top"/>
    </xf>
    <xf numFmtId="20" fontId="71" fillId="58" borderId="58" xfId="0" applyNumberFormat="1" applyFont="1" applyFill="1" applyBorder="1" applyAlignment="1">
      <alignment horizontal="left" vertical="top"/>
    </xf>
    <xf numFmtId="0" fontId="71" fillId="58" borderId="58" xfId="0" applyFont="1" applyFill="1" applyBorder="1" applyAlignment="1">
      <alignment vertical="top"/>
    </xf>
    <xf numFmtId="0" fontId="71" fillId="58" borderId="58" xfId="0" applyFont="1" applyFill="1" applyBorder="1" applyAlignment="1">
      <alignment vertical="top" wrapText="1"/>
    </xf>
    <xf numFmtId="0" fontId="71" fillId="34" borderId="56" xfId="0" applyFont="1" applyFill="1" applyBorder="1" applyAlignment="1">
      <alignment vertical="top"/>
    </xf>
    <xf numFmtId="16" fontId="4" fillId="34" borderId="30" xfId="0" applyNumberFormat="1" applyFont="1" applyFill="1" applyBorder="1" applyAlignment="1">
      <alignment horizontal="center" vertical="center" wrapText="1"/>
    </xf>
    <xf numFmtId="0" fontId="71" fillId="34" borderId="13" xfId="0" applyFont="1" applyFill="1" applyBorder="1" applyAlignment="1">
      <alignment vertical="top"/>
    </xf>
    <xf numFmtId="0" fontId="10" fillId="34" borderId="55" xfId="0" applyFont="1" applyFill="1" applyBorder="1" applyAlignment="1">
      <alignment horizontal="center" vertical="top" wrapText="1"/>
    </xf>
    <xf numFmtId="0" fontId="4" fillId="0" borderId="66" xfId="0" applyFont="1" applyBorder="1" applyAlignment="1">
      <alignment vertical="center" wrapText="1"/>
    </xf>
    <xf numFmtId="0" fontId="4" fillId="0" borderId="84" xfId="0" applyFont="1" applyBorder="1" applyAlignment="1">
      <alignment vertical="center" wrapText="1"/>
    </xf>
    <xf numFmtId="0" fontId="46" fillId="0" borderId="59" xfId="0" applyFont="1" applyBorder="1" applyAlignment="1">
      <alignment horizontal="center" vertical="top" wrapText="1"/>
    </xf>
    <xf numFmtId="0" fontId="71" fillId="58" borderId="57" xfId="0" applyFont="1" applyFill="1" applyBorder="1" applyAlignment="1">
      <alignment vertical="top"/>
    </xf>
    <xf numFmtId="0" fontId="78" fillId="58" borderId="57" xfId="0" applyFont="1" applyFill="1" applyBorder="1" applyAlignment="1">
      <alignment vertical="top"/>
    </xf>
    <xf numFmtId="0" fontId="71" fillId="34" borderId="57" xfId="0" applyFont="1" applyFill="1" applyBorder="1" applyAlignment="1">
      <alignment/>
    </xf>
    <xf numFmtId="20" fontId="71" fillId="34" borderId="57" xfId="0" applyNumberFormat="1" applyFont="1" applyFill="1" applyBorder="1" applyAlignment="1">
      <alignment horizontal="left" vertical="top"/>
    </xf>
    <xf numFmtId="0" fontId="71" fillId="65" borderId="17" xfId="0" applyFont="1" applyFill="1" applyBorder="1" applyAlignment="1">
      <alignment horizontal="center" vertical="center"/>
    </xf>
    <xf numFmtId="16" fontId="4" fillId="62" borderId="26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0" fontId="4" fillId="35" borderId="54" xfId="0" applyFont="1" applyFill="1" applyBorder="1" applyAlignment="1">
      <alignment horizontal="left" vertical="top" wrapText="1"/>
    </xf>
    <xf numFmtId="0" fontId="78" fillId="45" borderId="69" xfId="0" applyFont="1" applyFill="1" applyBorder="1" applyAlignment="1">
      <alignment horizontal="center" vertical="top" wrapText="1"/>
    </xf>
    <xf numFmtId="0" fontId="78" fillId="45" borderId="12" xfId="0" applyFont="1" applyFill="1" applyBorder="1" applyAlignment="1">
      <alignment vertical="top" wrapText="1"/>
    </xf>
    <xf numFmtId="0" fontId="78" fillId="45" borderId="54" xfId="0" applyFont="1" applyFill="1" applyBorder="1" applyAlignment="1">
      <alignment vertical="top" wrapText="1"/>
    </xf>
    <xf numFmtId="0" fontId="5" fillId="35" borderId="17" xfId="0" applyFont="1" applyFill="1" applyBorder="1" applyAlignment="1">
      <alignment horizontal="center" vertical="center" wrapText="1"/>
    </xf>
    <xf numFmtId="16" fontId="5" fillId="35" borderId="17" xfId="0" applyNumberFormat="1" applyFont="1" applyFill="1" applyBorder="1" applyAlignment="1">
      <alignment horizontal="center" vertical="center" wrapText="1"/>
    </xf>
    <xf numFmtId="16" fontId="5" fillId="34" borderId="19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left" vertical="top" wrapText="1"/>
    </xf>
    <xf numFmtId="0" fontId="78" fillId="45" borderId="81" xfId="0" applyFont="1" applyFill="1" applyBorder="1" applyAlignment="1">
      <alignment horizontal="center" vertical="top" wrapText="1"/>
    </xf>
    <xf numFmtId="0" fontId="78" fillId="45" borderId="63" xfId="0" applyFont="1" applyFill="1" applyBorder="1" applyAlignment="1">
      <alignment vertical="top" wrapText="1"/>
    </xf>
    <xf numFmtId="0" fontId="78" fillId="45" borderId="64" xfId="0" applyFont="1" applyFill="1" applyBorder="1" applyAlignment="1">
      <alignment vertical="top" wrapText="1"/>
    </xf>
    <xf numFmtId="0" fontId="71" fillId="34" borderId="34" xfId="0" applyFont="1" applyFill="1" applyBorder="1" applyAlignment="1">
      <alignment vertical="top"/>
    </xf>
    <xf numFmtId="0" fontId="71" fillId="13" borderId="54" xfId="0" applyFont="1" applyFill="1" applyBorder="1" applyAlignment="1">
      <alignment vertical="top"/>
    </xf>
    <xf numFmtId="0" fontId="71" fillId="13" borderId="56" xfId="0" applyFont="1" applyFill="1" applyBorder="1" applyAlignment="1">
      <alignment vertical="top" wrapText="1"/>
    </xf>
    <xf numFmtId="16" fontId="4" fillId="56" borderId="26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vertical="top" wrapText="1"/>
    </xf>
    <xf numFmtId="0" fontId="4" fillId="35" borderId="66" xfId="0" applyFont="1" applyFill="1" applyBorder="1" applyAlignment="1">
      <alignment vertical="top" wrapText="1"/>
    </xf>
    <xf numFmtId="0" fontId="71" fillId="0" borderId="66" xfId="0" applyFont="1" applyBorder="1" applyAlignment="1">
      <alignment vertical="center" wrapText="1"/>
    </xf>
    <xf numFmtId="16" fontId="4" fillId="59" borderId="26" xfId="0" applyNumberFormat="1" applyFont="1" applyFill="1" applyBorder="1" applyAlignment="1">
      <alignment horizontal="center" vertical="center" wrapText="1"/>
    </xf>
    <xf numFmtId="0" fontId="71" fillId="34" borderId="15" xfId="0" applyFont="1" applyFill="1" applyBorder="1" applyAlignment="1">
      <alignment vertical="top" wrapText="1"/>
    </xf>
    <xf numFmtId="0" fontId="8" fillId="37" borderId="22" xfId="0" applyFont="1" applyFill="1" applyBorder="1" applyAlignment="1">
      <alignment horizontal="center" vertical="top" wrapText="1"/>
    </xf>
    <xf numFmtId="20" fontId="8" fillId="37" borderId="10" xfId="0" applyNumberFormat="1" applyFont="1" applyFill="1" applyBorder="1" applyAlignment="1">
      <alignment horizontal="center" vertical="top" wrapText="1"/>
    </xf>
    <xf numFmtId="0" fontId="71" fillId="15" borderId="22" xfId="0" applyFont="1" applyFill="1" applyBorder="1" applyAlignment="1">
      <alignment horizontal="left" vertical="top" wrapText="1"/>
    </xf>
    <xf numFmtId="0" fontId="71" fillId="15" borderId="22" xfId="0" applyFont="1" applyFill="1" applyBorder="1" applyAlignment="1">
      <alignment vertical="top" wrapText="1"/>
    </xf>
    <xf numFmtId="0" fontId="75" fillId="15" borderId="22" xfId="0" applyFont="1" applyFill="1" applyBorder="1" applyAlignment="1">
      <alignment horizontal="left" vertical="top" wrapText="1"/>
    </xf>
    <xf numFmtId="0" fontId="71" fillId="15" borderId="22" xfId="0" applyFont="1" applyFill="1" applyBorder="1" applyAlignment="1">
      <alignment horizontal="left" vertical="top"/>
    </xf>
    <xf numFmtId="0" fontId="71" fillId="15" borderId="10" xfId="0" applyFont="1" applyFill="1" applyBorder="1" applyAlignment="1">
      <alignment horizontal="center" vertical="center"/>
    </xf>
    <xf numFmtId="0" fontId="71" fillId="15" borderId="10" xfId="0" applyFont="1" applyFill="1" applyBorder="1" applyAlignment="1">
      <alignment horizontal="center" vertical="center" wrapText="1"/>
    </xf>
    <xf numFmtId="0" fontId="71" fillId="15" borderId="0" xfId="0" applyFont="1" applyFill="1" applyBorder="1" applyAlignment="1">
      <alignment vertical="top"/>
    </xf>
    <xf numFmtId="0" fontId="71" fillId="15" borderId="22" xfId="0" applyFont="1" applyFill="1" applyBorder="1" applyAlignment="1">
      <alignment horizontal="center" vertical="top" wrapText="1"/>
    </xf>
    <xf numFmtId="16" fontId="71" fillId="34" borderId="15" xfId="0" applyNumberFormat="1" applyFont="1" applyFill="1" applyBorder="1" applyAlignment="1">
      <alignment horizontal="center" vertical="center"/>
    </xf>
    <xf numFmtId="20" fontId="71" fillId="58" borderId="15" xfId="0" applyNumberFormat="1" applyFont="1" applyFill="1" applyBorder="1" applyAlignment="1">
      <alignment horizontal="left" vertical="top"/>
    </xf>
    <xf numFmtId="16" fontId="4" fillId="35" borderId="26" xfId="0" applyNumberFormat="1" applyFont="1" applyFill="1" applyBorder="1" applyAlignment="1">
      <alignment horizontal="center" vertical="center" wrapText="1"/>
    </xf>
    <xf numFmtId="20" fontId="71" fillId="34" borderId="15" xfId="0" applyNumberFormat="1" applyFont="1" applyFill="1" applyBorder="1" applyAlignment="1">
      <alignment horizontal="left" vertical="top" wrapText="1"/>
    </xf>
    <xf numFmtId="0" fontId="71" fillId="45" borderId="10" xfId="0" applyFont="1" applyFill="1" applyBorder="1" applyAlignment="1">
      <alignment horizontal="left" vertical="top" wrapText="1"/>
    </xf>
    <xf numFmtId="0" fontId="71" fillId="19" borderId="54" xfId="0" applyFont="1" applyFill="1" applyBorder="1" applyAlignment="1">
      <alignment vertical="top"/>
    </xf>
    <xf numFmtId="0" fontId="71" fillId="19" borderId="57" xfId="0" applyFont="1" applyFill="1" applyBorder="1" applyAlignment="1">
      <alignment vertical="top"/>
    </xf>
    <xf numFmtId="0" fontId="78" fillId="34" borderId="57" xfId="0" applyFont="1" applyFill="1" applyBorder="1" applyAlignment="1">
      <alignment vertical="top"/>
    </xf>
    <xf numFmtId="0" fontId="78" fillId="45" borderId="57" xfId="0" applyFont="1" applyFill="1" applyBorder="1" applyAlignment="1">
      <alignment horizontal="left" vertical="top"/>
    </xf>
    <xf numFmtId="0" fontId="71" fillId="45" borderId="57" xfId="0" applyFont="1" applyFill="1" applyBorder="1" applyAlignment="1">
      <alignment vertical="top"/>
    </xf>
    <xf numFmtId="0" fontId="78" fillId="34" borderId="57" xfId="0" applyFont="1" applyFill="1" applyBorder="1" applyAlignment="1">
      <alignment horizontal="left" vertical="top"/>
    </xf>
    <xf numFmtId="0" fontId="71" fillId="19" borderId="56" xfId="0" applyFont="1" applyFill="1" applyBorder="1" applyAlignment="1">
      <alignment vertical="top"/>
    </xf>
    <xf numFmtId="0" fontId="71" fillId="17" borderId="57" xfId="0" applyFont="1" applyFill="1" applyBorder="1" applyAlignment="1">
      <alignment vertical="top" wrapText="1"/>
    </xf>
    <xf numFmtId="0" fontId="71" fillId="17" borderId="57" xfId="0" applyFont="1" applyFill="1" applyBorder="1" applyAlignment="1">
      <alignment vertical="top"/>
    </xf>
    <xf numFmtId="0" fontId="10" fillId="55" borderId="57" xfId="0" applyFont="1" applyFill="1" applyBorder="1" applyAlignment="1">
      <alignment horizontal="center" vertical="top" wrapText="1"/>
    </xf>
    <xf numFmtId="20" fontId="10" fillId="35" borderId="57" xfId="0" applyNumberFormat="1" applyFont="1" applyFill="1" applyBorder="1" applyAlignment="1">
      <alignment horizontal="center" vertical="top" wrapText="1"/>
    </xf>
    <xf numFmtId="0" fontId="4" fillId="72" borderId="10" xfId="0" applyFont="1" applyFill="1" applyBorder="1" applyAlignment="1">
      <alignment vertical="top" wrapText="1"/>
    </xf>
    <xf numFmtId="20" fontId="83" fillId="69" borderId="13" xfId="0" applyNumberFormat="1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top" wrapText="1"/>
    </xf>
    <xf numFmtId="0" fontId="8" fillId="35" borderId="13" xfId="0" applyFont="1" applyFill="1" applyBorder="1" applyAlignment="1">
      <alignment horizontal="center" vertical="top" wrapText="1"/>
    </xf>
    <xf numFmtId="16" fontId="4" fillId="38" borderId="30" xfId="0" applyNumberFormat="1" applyFont="1" applyFill="1" applyBorder="1" applyAlignment="1">
      <alignment horizontal="center" vertical="center" wrapText="1"/>
    </xf>
    <xf numFmtId="0" fontId="71" fillId="18" borderId="29" xfId="0" applyFont="1" applyFill="1" applyBorder="1" applyAlignment="1">
      <alignment vertical="top" wrapText="1"/>
    </xf>
    <xf numFmtId="0" fontId="71" fillId="18" borderId="15" xfId="0" applyFont="1" applyFill="1" applyBorder="1" applyAlignment="1">
      <alignment vertical="top"/>
    </xf>
    <xf numFmtId="20" fontId="71" fillId="34" borderId="10" xfId="0" applyNumberFormat="1" applyFont="1" applyFill="1" applyBorder="1" applyAlignment="1">
      <alignment horizontal="left" vertical="top" wrapText="1"/>
    </xf>
    <xf numFmtId="0" fontId="71" fillId="50" borderId="10" xfId="0" applyFont="1" applyFill="1" applyBorder="1" applyAlignment="1">
      <alignment vertical="top" wrapText="1"/>
    </xf>
    <xf numFmtId="16" fontId="4" fillId="35" borderId="15" xfId="0" applyNumberFormat="1" applyFont="1" applyFill="1" applyBorder="1" applyAlignment="1">
      <alignment horizontal="center" vertical="center" wrapText="1"/>
    </xf>
    <xf numFmtId="0" fontId="71" fillId="50" borderId="10" xfId="0" applyFont="1" applyFill="1" applyBorder="1" applyAlignment="1">
      <alignment vertical="top"/>
    </xf>
    <xf numFmtId="0" fontId="71" fillId="50" borderId="57" xfId="0" applyFont="1" applyFill="1" applyBorder="1" applyAlignment="1">
      <alignment vertical="top"/>
    </xf>
    <xf numFmtId="0" fontId="82" fillId="33" borderId="15" xfId="0" applyFont="1" applyFill="1" applyBorder="1" applyAlignment="1">
      <alignment horizontal="center" vertical="top" wrapText="1"/>
    </xf>
    <xf numFmtId="0" fontId="4" fillId="11" borderId="28" xfId="0" applyFont="1" applyFill="1" applyBorder="1" applyAlignment="1">
      <alignment horizontal="center" vertical="top" wrapText="1"/>
    </xf>
    <xf numFmtId="20" fontId="83" fillId="4" borderId="12" xfId="0" applyNumberFormat="1" applyFont="1" applyFill="1" applyBorder="1" applyAlignment="1">
      <alignment horizontal="center" vertical="top" wrapText="1"/>
    </xf>
    <xf numFmtId="20" fontId="83" fillId="4" borderId="10" xfId="0" applyNumberFormat="1" applyFont="1" applyFill="1" applyBorder="1" applyAlignment="1">
      <alignment horizontal="center" vertical="top" wrapText="1"/>
    </xf>
    <xf numFmtId="20" fontId="83" fillId="4" borderId="14" xfId="0" applyNumberFormat="1" applyFont="1" applyFill="1" applyBorder="1" applyAlignment="1">
      <alignment horizontal="center" vertical="top" wrapText="1"/>
    </xf>
    <xf numFmtId="20" fontId="83" fillId="16" borderId="13" xfId="0" applyNumberFormat="1" applyFont="1" applyFill="1" applyBorder="1" applyAlignment="1">
      <alignment horizontal="center" vertical="top" wrapText="1"/>
    </xf>
    <xf numFmtId="20" fontId="83" fillId="16" borderId="10" xfId="0" applyNumberFormat="1" applyFont="1" applyFill="1" applyBorder="1" applyAlignment="1">
      <alignment horizontal="center" vertical="top" wrapText="1"/>
    </xf>
    <xf numFmtId="0" fontId="11" fillId="55" borderId="10" xfId="0" applyFont="1" applyFill="1" applyBorder="1" applyAlignment="1">
      <alignment horizontal="center" vertical="top" wrapText="1"/>
    </xf>
    <xf numFmtId="20" fontId="10" fillId="18" borderId="13" xfId="0" applyNumberFormat="1" applyFont="1" applyFill="1" applyBorder="1" applyAlignment="1">
      <alignment horizontal="center" vertical="top" wrapText="1"/>
    </xf>
    <xf numFmtId="0" fontId="10" fillId="18" borderId="15" xfId="0" applyFont="1" applyFill="1" applyBorder="1" applyAlignment="1">
      <alignment horizontal="center" vertical="top" wrapText="1"/>
    </xf>
    <xf numFmtId="0" fontId="10" fillId="66" borderId="12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center" vertical="top" wrapText="1"/>
    </xf>
    <xf numFmtId="0" fontId="10" fillId="65" borderId="10" xfId="0" applyFont="1" applyFill="1" applyBorder="1" applyAlignment="1">
      <alignment horizontal="center" vertical="top" wrapText="1"/>
    </xf>
    <xf numFmtId="0" fontId="10" fillId="10" borderId="10" xfId="0" applyFont="1" applyFill="1" applyBorder="1" applyAlignment="1">
      <alignment horizontal="center" vertical="top" wrapText="1"/>
    </xf>
    <xf numFmtId="0" fontId="10" fillId="18" borderId="10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0" fillId="66" borderId="55" xfId="0" applyFont="1" applyFill="1" applyBorder="1" applyAlignment="1">
      <alignment horizontal="center" vertical="top" wrapText="1"/>
    </xf>
    <xf numFmtId="0" fontId="10" fillId="71" borderId="55" xfId="0" applyFont="1" applyFill="1" applyBorder="1" applyAlignment="1">
      <alignment horizontal="center" vertical="top" wrapText="1"/>
    </xf>
    <xf numFmtId="0" fontId="10" fillId="11" borderId="57" xfId="0" applyFont="1" applyFill="1" applyBorder="1" applyAlignment="1">
      <alignment horizontal="center" vertical="top" wrapText="1"/>
    </xf>
    <xf numFmtId="0" fontId="10" fillId="65" borderId="57" xfId="0" applyFont="1" applyFill="1" applyBorder="1" applyAlignment="1">
      <alignment horizontal="center" vertical="top" wrapText="1"/>
    </xf>
    <xf numFmtId="0" fontId="10" fillId="15" borderId="57" xfId="0" applyFont="1" applyFill="1" applyBorder="1" applyAlignment="1">
      <alignment horizontal="center" vertical="top" wrapText="1"/>
    </xf>
    <xf numFmtId="0" fontId="10" fillId="13" borderId="10" xfId="0" applyFont="1" applyFill="1" applyBorder="1" applyAlignment="1">
      <alignment horizontal="center" vertical="top" wrapText="1"/>
    </xf>
    <xf numFmtId="0" fontId="10" fillId="35" borderId="58" xfId="0" applyFont="1" applyFill="1" applyBorder="1" applyAlignment="1">
      <alignment horizontal="center" vertical="top" wrapText="1"/>
    </xf>
    <xf numFmtId="0" fontId="10" fillId="35" borderId="25" xfId="0" applyFont="1" applyFill="1" applyBorder="1" applyAlignment="1">
      <alignment horizontal="center" vertical="top" wrapText="1"/>
    </xf>
    <xf numFmtId="0" fontId="10" fillId="59" borderId="57" xfId="0" applyFont="1" applyFill="1" applyBorder="1" applyAlignment="1">
      <alignment horizontal="center" vertical="top" wrapText="1"/>
    </xf>
    <xf numFmtId="0" fontId="75" fillId="65" borderId="29" xfId="0" applyFont="1" applyFill="1" applyBorder="1" applyAlignment="1">
      <alignment horizontal="center" vertical="top"/>
    </xf>
    <xf numFmtId="0" fontId="10" fillId="35" borderId="56" xfId="0" applyFont="1" applyFill="1" applyBorder="1" applyAlignment="1">
      <alignment horizontal="center" vertical="top" wrapText="1"/>
    </xf>
    <xf numFmtId="16" fontId="8" fillId="71" borderId="12" xfId="0" applyNumberFormat="1" applyFont="1" applyFill="1" applyBorder="1" applyAlignment="1">
      <alignment horizontal="center" vertical="top" wrapText="1"/>
    </xf>
    <xf numFmtId="0" fontId="8" fillId="71" borderId="10" xfId="0" applyFont="1" applyFill="1" applyBorder="1" applyAlignment="1">
      <alignment horizontal="center" vertical="top" wrapText="1"/>
    </xf>
    <xf numFmtId="0" fontId="8" fillId="71" borderId="14" xfId="0" applyFont="1" applyFill="1" applyBorder="1" applyAlignment="1">
      <alignment horizontal="center" vertical="top" wrapText="1"/>
    </xf>
    <xf numFmtId="0" fontId="10" fillId="60" borderId="10" xfId="0" applyFont="1" applyFill="1" applyBorder="1" applyAlignment="1">
      <alignment horizontal="center" vertical="top" wrapText="1"/>
    </xf>
    <xf numFmtId="0" fontId="10" fillId="59" borderId="14" xfId="0" applyFont="1" applyFill="1" applyBorder="1" applyAlignment="1">
      <alignment horizontal="center" vertical="top" wrapText="1"/>
    </xf>
    <xf numFmtId="0" fontId="71" fillId="34" borderId="15" xfId="0" applyFont="1" applyFill="1" applyBorder="1" applyAlignment="1">
      <alignment horizontal="center" vertical="top"/>
    </xf>
    <xf numFmtId="0" fontId="10" fillId="6" borderId="57" xfId="0" applyFont="1" applyFill="1" applyBorder="1" applyAlignment="1">
      <alignment horizontal="center" vertical="top" wrapText="1"/>
    </xf>
    <xf numFmtId="0" fontId="8" fillId="37" borderId="15" xfId="0" applyFont="1" applyFill="1" applyBorder="1" applyAlignment="1">
      <alignment horizontal="center" vertical="top" wrapText="1"/>
    </xf>
    <xf numFmtId="0" fontId="8" fillId="37" borderId="13" xfId="0" applyFont="1" applyFill="1" applyBorder="1" applyAlignment="1">
      <alignment horizontal="center" vertical="top" wrapText="1"/>
    </xf>
    <xf numFmtId="0" fontId="10" fillId="38" borderId="57" xfId="0" applyFont="1" applyFill="1" applyBorder="1" applyAlignment="1">
      <alignment horizontal="center" vertical="top" wrapText="1"/>
    </xf>
    <xf numFmtId="0" fontId="10" fillId="18" borderId="58" xfId="0" applyFont="1" applyFill="1" applyBorder="1" applyAlignment="1">
      <alignment horizontal="center" vertical="top" wrapText="1"/>
    </xf>
    <xf numFmtId="20" fontId="10" fillId="34" borderId="10" xfId="0" applyNumberFormat="1" applyFont="1" applyFill="1" applyBorder="1" applyAlignment="1">
      <alignment horizontal="center" vertical="top" wrapText="1"/>
    </xf>
    <xf numFmtId="20" fontId="10" fillId="34" borderId="15" xfId="0" applyNumberFormat="1" applyFont="1" applyFill="1" applyBorder="1" applyAlignment="1">
      <alignment horizontal="center" vertical="top" wrapText="1"/>
    </xf>
    <xf numFmtId="20" fontId="71" fillId="19" borderId="12" xfId="0" applyNumberFormat="1" applyFont="1" applyFill="1" applyBorder="1" applyAlignment="1">
      <alignment horizontal="center" vertical="top"/>
    </xf>
    <xf numFmtId="20" fontId="71" fillId="19" borderId="10" xfId="0" applyNumberFormat="1" applyFont="1" applyFill="1" applyBorder="1" applyAlignment="1">
      <alignment horizontal="center" vertical="top"/>
    </xf>
    <xf numFmtId="20" fontId="10" fillId="35" borderId="10" xfId="0" applyNumberFormat="1" applyFont="1" applyFill="1" applyBorder="1" applyAlignment="1">
      <alignment horizontal="center" vertical="top" wrapText="1"/>
    </xf>
    <xf numFmtId="0" fontId="10" fillId="72" borderId="10" xfId="0" applyFont="1" applyFill="1" applyBorder="1" applyAlignment="1">
      <alignment horizontal="center" vertical="top" wrapText="1"/>
    </xf>
    <xf numFmtId="0" fontId="10" fillId="50" borderId="10" xfId="0" applyFont="1" applyFill="1" applyBorder="1" applyAlignment="1">
      <alignment horizontal="center" vertical="top" wrapText="1"/>
    </xf>
    <xf numFmtId="0" fontId="10" fillId="45" borderId="10" xfId="0" applyFont="1" applyFill="1" applyBorder="1" applyAlignment="1">
      <alignment horizontal="center" vertical="top" wrapText="1"/>
    </xf>
    <xf numFmtId="0" fontId="10" fillId="19" borderId="10" xfId="0" applyFont="1" applyFill="1" applyBorder="1" applyAlignment="1">
      <alignment horizontal="center" vertical="top" wrapText="1"/>
    </xf>
    <xf numFmtId="20" fontId="71" fillId="19" borderId="14" xfId="0" applyNumberFormat="1" applyFont="1" applyFill="1" applyBorder="1" applyAlignment="1">
      <alignment horizontal="center" vertical="top"/>
    </xf>
    <xf numFmtId="20" fontId="10" fillId="72" borderId="57" xfId="0" applyNumberFormat="1" applyFont="1" applyFill="1" applyBorder="1" applyAlignment="1">
      <alignment horizontal="center" vertical="top" wrapText="1"/>
    </xf>
    <xf numFmtId="0" fontId="10" fillId="72" borderId="57" xfId="0" applyFont="1" applyFill="1" applyBorder="1" applyAlignment="1">
      <alignment horizontal="center" vertical="top" wrapText="1"/>
    </xf>
    <xf numFmtId="20" fontId="10" fillId="55" borderId="10" xfId="0" applyNumberFormat="1" applyFont="1" applyFill="1" applyBorder="1" applyAlignment="1">
      <alignment horizontal="center" vertical="top" wrapText="1"/>
    </xf>
    <xf numFmtId="0" fontId="10" fillId="35" borderId="54" xfId="0" applyFont="1" applyFill="1" applyBorder="1" applyAlignment="1">
      <alignment horizontal="center" vertical="top" wrapText="1"/>
    </xf>
    <xf numFmtId="0" fontId="10" fillId="59" borderId="58" xfId="0" applyFont="1" applyFill="1" applyBorder="1" applyAlignment="1">
      <alignment horizontal="center" vertical="top" wrapText="1"/>
    </xf>
    <xf numFmtId="0" fontId="10" fillId="59" borderId="56" xfId="0" applyFont="1" applyFill="1" applyBorder="1" applyAlignment="1">
      <alignment horizontal="center" vertical="top" wrapText="1"/>
    </xf>
    <xf numFmtId="0" fontId="10" fillId="62" borderId="57" xfId="0" applyFont="1" applyFill="1" applyBorder="1" applyAlignment="1">
      <alignment horizontal="center" vertical="top" wrapText="1"/>
    </xf>
    <xf numFmtId="0" fontId="10" fillId="34" borderId="56" xfId="0" applyFont="1" applyFill="1" applyBorder="1" applyAlignment="1">
      <alignment horizontal="center" vertical="top" wrapText="1"/>
    </xf>
    <xf numFmtId="0" fontId="71" fillId="34" borderId="0" xfId="0" applyFont="1" applyFill="1" applyBorder="1" applyAlignment="1">
      <alignment horizontal="center" vertical="top"/>
    </xf>
    <xf numFmtId="0" fontId="8" fillId="55" borderId="85" xfId="0" applyFont="1" applyFill="1" applyBorder="1" applyAlignment="1">
      <alignment horizontal="center" vertical="top" wrapText="1"/>
    </xf>
    <xf numFmtId="0" fontId="10" fillId="42" borderId="14" xfId="0" applyFont="1" applyFill="1" applyBorder="1" applyAlignment="1">
      <alignment horizontal="center" vertical="top" wrapText="1"/>
    </xf>
    <xf numFmtId="0" fontId="10" fillId="61" borderId="10" xfId="0" applyFont="1" applyFill="1" applyBorder="1" applyAlignment="1">
      <alignment horizontal="center" vertical="top" wrapText="1"/>
    </xf>
    <xf numFmtId="0" fontId="10" fillId="41" borderId="10" xfId="0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horizontal="center" vertical="top" wrapText="1"/>
    </xf>
    <xf numFmtId="0" fontId="10" fillId="38" borderId="10" xfId="0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center" vertical="top" wrapText="1"/>
    </xf>
    <xf numFmtId="0" fontId="8" fillId="46" borderId="15" xfId="0" applyFont="1" applyFill="1" applyBorder="1" applyAlignment="1">
      <alignment horizontal="center" vertical="top" wrapText="1"/>
    </xf>
    <xf numFmtId="0" fontId="8" fillId="46" borderId="11" xfId="0" applyFont="1" applyFill="1" applyBorder="1" applyAlignment="1">
      <alignment horizontal="center" vertical="top" wrapText="1"/>
    </xf>
    <xf numFmtId="0" fontId="8" fillId="46" borderId="13" xfId="0" applyFont="1" applyFill="1" applyBorder="1" applyAlignment="1">
      <alignment horizontal="center" vertical="top" wrapText="1"/>
    </xf>
    <xf numFmtId="0" fontId="10" fillId="37" borderId="12" xfId="0" applyFont="1" applyFill="1" applyBorder="1" applyAlignment="1">
      <alignment horizontal="center" vertical="top" wrapText="1"/>
    </xf>
    <xf numFmtId="0" fontId="10" fillId="50" borderId="15" xfId="0" applyFont="1" applyFill="1" applyBorder="1" applyAlignment="1">
      <alignment horizontal="center" vertical="top" wrapText="1"/>
    </xf>
    <xf numFmtId="0" fontId="10" fillId="12" borderId="13" xfId="0" applyFont="1" applyFill="1" applyBorder="1" applyAlignment="1">
      <alignment horizontal="center" vertical="top" wrapText="1"/>
    </xf>
    <xf numFmtId="0" fontId="10" fillId="12" borderId="10" xfId="0" applyFont="1" applyFill="1" applyBorder="1" applyAlignment="1">
      <alignment horizontal="center" vertical="top" wrapText="1"/>
    </xf>
    <xf numFmtId="0" fontId="10" fillId="16" borderId="10" xfId="0" applyFont="1" applyFill="1" applyBorder="1" applyAlignment="1">
      <alignment horizontal="center" vertical="top" wrapText="1"/>
    </xf>
    <xf numFmtId="0" fontId="10" fillId="16" borderId="14" xfId="0" applyFont="1" applyFill="1" applyBorder="1" applyAlignment="1">
      <alignment horizontal="center" vertical="top" wrapText="1"/>
    </xf>
    <xf numFmtId="0" fontId="10" fillId="37" borderId="10" xfId="0" applyFont="1" applyFill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top" wrapText="1"/>
    </xf>
    <xf numFmtId="0" fontId="10" fillId="51" borderId="10" xfId="0" applyFont="1" applyFill="1" applyBorder="1" applyAlignment="1">
      <alignment horizontal="center" vertical="top" wrapText="1"/>
    </xf>
    <xf numFmtId="0" fontId="88" fillId="0" borderId="10" xfId="0" applyFont="1" applyBorder="1" applyAlignment="1">
      <alignment horizontal="center" vertical="top"/>
    </xf>
    <xf numFmtId="20" fontId="83" fillId="73" borderId="10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20" fontId="83" fillId="73" borderId="13" xfId="0" applyNumberFormat="1" applyFont="1" applyFill="1" applyBorder="1" applyAlignment="1">
      <alignment horizontal="center" vertical="top" wrapText="1"/>
    </xf>
    <xf numFmtId="20" fontId="83" fillId="69" borderId="24" xfId="0" applyNumberFormat="1" applyFont="1" applyFill="1" applyBorder="1" applyAlignment="1">
      <alignment horizontal="center" vertical="top" wrapText="1"/>
    </xf>
    <xf numFmtId="20" fontId="10" fillId="13" borderId="29" xfId="0" applyNumberFormat="1" applyFont="1" applyFill="1" applyBorder="1" applyAlignment="1">
      <alignment horizontal="center" vertical="top" wrapText="1"/>
    </xf>
    <xf numFmtId="0" fontId="10" fillId="50" borderId="14" xfId="0" applyFont="1" applyFill="1" applyBorder="1" applyAlignment="1">
      <alignment horizontal="center" vertical="top" wrapText="1"/>
    </xf>
    <xf numFmtId="20" fontId="10" fillId="37" borderId="12" xfId="0" applyNumberFormat="1" applyFont="1" applyFill="1" applyBorder="1" applyAlignment="1">
      <alignment horizontal="center" vertical="top" wrapText="1"/>
    </xf>
    <xf numFmtId="20" fontId="10" fillId="36" borderId="10" xfId="0" applyNumberFormat="1" applyFont="1" applyFill="1" applyBorder="1" applyAlignment="1">
      <alignment horizontal="center" vertical="top" wrapText="1"/>
    </xf>
    <xf numFmtId="0" fontId="10" fillId="67" borderId="10" xfId="0" applyFont="1" applyFill="1" applyBorder="1" applyAlignment="1">
      <alignment horizontal="center" vertical="top" wrapText="1"/>
    </xf>
    <xf numFmtId="0" fontId="8" fillId="11" borderId="10" xfId="0" applyFont="1" applyFill="1" applyBorder="1" applyAlignment="1">
      <alignment horizontal="center" vertical="top" wrapText="1"/>
    </xf>
    <xf numFmtId="0" fontId="8" fillId="11" borderId="14" xfId="0" applyFont="1" applyFill="1" applyBorder="1" applyAlignment="1">
      <alignment horizontal="center" vertical="top" wrapText="1"/>
    </xf>
    <xf numFmtId="0" fontId="10" fillId="66" borderId="10" xfId="0" applyFont="1" applyFill="1" applyBorder="1" applyAlignment="1">
      <alignment horizontal="center" vertical="top" wrapText="1"/>
    </xf>
    <xf numFmtId="20" fontId="10" fillId="35" borderId="15" xfId="0" applyNumberFormat="1" applyFont="1" applyFill="1" applyBorder="1" applyAlignment="1">
      <alignment horizontal="center" vertical="top" wrapText="1"/>
    </xf>
    <xf numFmtId="0" fontId="10" fillId="19" borderId="15" xfId="0" applyFont="1" applyFill="1" applyBorder="1" applyAlignment="1">
      <alignment horizontal="center" vertical="top" wrapText="1"/>
    </xf>
    <xf numFmtId="0" fontId="83" fillId="34" borderId="0" xfId="0" applyFont="1" applyFill="1" applyBorder="1" applyAlignment="1">
      <alignment horizontal="center" vertical="top"/>
    </xf>
    <xf numFmtId="20" fontId="10" fillId="46" borderId="10" xfId="0" applyNumberFormat="1" applyFont="1" applyFill="1" applyBorder="1" applyAlignment="1">
      <alignment horizontal="center" vertical="top" wrapText="1"/>
    </xf>
    <xf numFmtId="0" fontId="78" fillId="9" borderId="57" xfId="0" applyFont="1" applyFill="1" applyBorder="1" applyAlignment="1">
      <alignment vertical="top"/>
    </xf>
    <xf numFmtId="0" fontId="4" fillId="73" borderId="10" xfId="0" applyFont="1" applyFill="1" applyBorder="1" applyAlignment="1">
      <alignment horizontal="left" vertical="top" wrapText="1"/>
    </xf>
    <xf numFmtId="20" fontId="10" fillId="73" borderId="10" xfId="0" applyNumberFormat="1" applyFont="1" applyFill="1" applyBorder="1" applyAlignment="1">
      <alignment horizontal="center" vertical="top" wrapText="1"/>
    </xf>
    <xf numFmtId="0" fontId="71" fillId="73" borderId="57" xfId="0" applyFont="1" applyFill="1" applyBorder="1" applyAlignment="1">
      <alignment vertical="top"/>
    </xf>
    <xf numFmtId="0" fontId="66" fillId="45" borderId="70" xfId="0" applyFont="1" applyFill="1" applyBorder="1" applyAlignment="1">
      <alignment vertical="center" textRotation="90"/>
    </xf>
    <xf numFmtId="0" fontId="10" fillId="36" borderId="57" xfId="0" applyFont="1" applyFill="1" applyBorder="1" applyAlignment="1">
      <alignment horizontal="center" vertical="top" wrapText="1"/>
    </xf>
    <xf numFmtId="0" fontId="71" fillId="16" borderId="15" xfId="0" applyFont="1" applyFill="1" applyBorder="1" applyAlignment="1">
      <alignment vertical="top"/>
    </xf>
    <xf numFmtId="0" fontId="4" fillId="35" borderId="26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top" wrapText="1"/>
    </xf>
    <xf numFmtId="0" fontId="8" fillId="37" borderId="13" xfId="0" applyFont="1" applyFill="1" applyBorder="1" applyAlignment="1">
      <alignment horizontal="center" vertical="top" wrapText="1"/>
    </xf>
    <xf numFmtId="0" fontId="4" fillId="35" borderId="65" xfId="0" applyFont="1" applyFill="1" applyBorder="1" applyAlignment="1">
      <alignment horizontal="center" vertical="center" wrapText="1"/>
    </xf>
    <xf numFmtId="20" fontId="71" fillId="0" borderId="10" xfId="0" applyNumberFormat="1" applyFont="1" applyFill="1" applyBorder="1" applyAlignment="1">
      <alignment horizontal="center" vertical="top"/>
    </xf>
    <xf numFmtId="0" fontId="71" fillId="0" borderId="29" xfId="0" applyFont="1" applyFill="1" applyBorder="1" applyAlignment="1">
      <alignment vertical="top"/>
    </xf>
    <xf numFmtId="0" fontId="71" fillId="0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71" fillId="0" borderId="57" xfId="0" applyFont="1" applyFill="1" applyBorder="1" applyAlignment="1">
      <alignment vertical="top"/>
    </xf>
    <xf numFmtId="0" fontId="5" fillId="71" borderId="27" xfId="0" applyFont="1" applyFill="1" applyBorder="1" applyAlignment="1">
      <alignment vertical="center" wrapText="1"/>
    </xf>
    <xf numFmtId="0" fontId="5" fillId="71" borderId="52" xfId="0" applyFont="1" applyFill="1" applyBorder="1" applyAlignment="1">
      <alignment vertical="center" wrapText="1"/>
    </xf>
    <xf numFmtId="0" fontId="5" fillId="71" borderId="65" xfId="0" applyFont="1" applyFill="1" applyBorder="1" applyAlignment="1">
      <alignment vertical="center" wrapText="1"/>
    </xf>
    <xf numFmtId="0" fontId="5" fillId="37" borderId="26" xfId="0" applyFont="1" applyFill="1" applyBorder="1" applyAlignment="1">
      <alignment vertical="center" wrapText="1"/>
    </xf>
    <xf numFmtId="0" fontId="5" fillId="37" borderId="52" xfId="0" applyFont="1" applyFill="1" applyBorder="1" applyAlignment="1">
      <alignment vertical="center" wrapText="1"/>
    </xf>
    <xf numFmtId="0" fontId="78" fillId="4" borderId="69" xfId="0" applyFont="1" applyFill="1" applyBorder="1" applyAlignment="1">
      <alignment vertical="center" wrapText="1"/>
    </xf>
    <xf numFmtId="0" fontId="78" fillId="4" borderId="70" xfId="0" applyFont="1" applyFill="1" applyBorder="1" applyAlignment="1">
      <alignment vertical="center" wrapText="1"/>
    </xf>
    <xf numFmtId="0" fontId="78" fillId="4" borderId="86" xfId="0" applyFont="1" applyFill="1" applyBorder="1" applyAlignment="1">
      <alignment vertical="center" wrapText="1"/>
    </xf>
    <xf numFmtId="0" fontId="78" fillId="16" borderId="70" xfId="0" applyFont="1" applyFill="1" applyBorder="1" applyAlignment="1">
      <alignment vertical="center" wrapText="1"/>
    </xf>
    <xf numFmtId="0" fontId="4" fillId="35" borderId="27" xfId="0" applyFont="1" applyFill="1" applyBorder="1" applyAlignment="1">
      <alignment vertical="center" wrapText="1"/>
    </xf>
    <xf numFmtId="0" fontId="4" fillId="35" borderId="30" xfId="0" applyFont="1" applyFill="1" applyBorder="1" applyAlignment="1">
      <alignment vertical="center" wrapText="1"/>
    </xf>
    <xf numFmtId="0" fontId="4" fillId="35" borderId="17" xfId="0" applyFont="1" applyFill="1" applyBorder="1" applyAlignment="1">
      <alignment vertical="center" wrapText="1"/>
    </xf>
    <xf numFmtId="0" fontId="4" fillId="35" borderId="19" xfId="0" applyFont="1" applyFill="1" applyBorder="1" applyAlignment="1">
      <alignment vertical="center" wrapText="1"/>
    </xf>
    <xf numFmtId="16" fontId="4" fillId="66" borderId="30" xfId="0" applyNumberFormat="1" applyFont="1" applyFill="1" applyBorder="1" applyAlignment="1">
      <alignment vertical="center" wrapText="1"/>
    </xf>
    <xf numFmtId="16" fontId="4" fillId="71" borderId="30" xfId="0" applyNumberFormat="1" applyFont="1" applyFill="1" applyBorder="1" applyAlignment="1">
      <alignment vertical="center" wrapText="1"/>
    </xf>
    <xf numFmtId="0" fontId="4" fillId="62" borderId="17" xfId="0" applyFont="1" applyFill="1" applyBorder="1" applyAlignment="1">
      <alignment vertical="center" wrapText="1"/>
    </xf>
    <xf numFmtId="0" fontId="4" fillId="66" borderId="17" xfId="0" applyFont="1" applyFill="1" applyBorder="1" applyAlignment="1">
      <alignment vertical="center" wrapText="1"/>
    </xf>
    <xf numFmtId="16" fontId="4" fillId="37" borderId="17" xfId="0" applyNumberFormat="1" applyFont="1" applyFill="1" applyBorder="1" applyAlignment="1">
      <alignment vertical="center" wrapText="1"/>
    </xf>
    <xf numFmtId="0" fontId="4" fillId="18" borderId="52" xfId="0" applyFont="1" applyFill="1" applyBorder="1" applyAlignment="1">
      <alignment vertical="center" wrapText="1"/>
    </xf>
    <xf numFmtId="0" fontId="4" fillId="18" borderId="26" xfId="0" applyFont="1" applyFill="1" applyBorder="1" applyAlignment="1">
      <alignment vertical="center" wrapText="1"/>
    </xf>
    <xf numFmtId="16" fontId="4" fillId="70" borderId="17" xfId="0" applyNumberFormat="1" applyFont="1" applyFill="1" applyBorder="1" applyAlignment="1">
      <alignment vertical="center" wrapText="1"/>
    </xf>
    <xf numFmtId="16" fontId="4" fillId="66" borderId="17" xfId="0" applyNumberFormat="1" applyFont="1" applyFill="1" applyBorder="1" applyAlignment="1">
      <alignment vertical="center" wrapText="1"/>
    </xf>
    <xf numFmtId="16" fontId="4" fillId="38" borderId="17" xfId="0" applyNumberFormat="1" applyFont="1" applyFill="1" applyBorder="1" applyAlignment="1">
      <alignment vertical="center" wrapText="1"/>
    </xf>
    <xf numFmtId="16" fontId="4" fillId="35" borderId="27" xfId="0" applyNumberFormat="1" applyFont="1" applyFill="1" applyBorder="1" applyAlignment="1">
      <alignment vertical="center" wrapText="1"/>
    </xf>
    <xf numFmtId="16" fontId="4" fillId="0" borderId="5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20" fontId="10" fillId="0" borderId="10" xfId="0" applyNumberFormat="1" applyFont="1" applyFill="1" applyBorder="1" applyAlignment="1">
      <alignment horizontal="center" vertical="top" wrapText="1"/>
    </xf>
    <xf numFmtId="20" fontId="10" fillId="36" borderId="57" xfId="0" applyNumberFormat="1" applyFont="1" applyFill="1" applyBorder="1" applyAlignment="1">
      <alignment horizontal="center" vertical="top" wrapText="1"/>
    </xf>
    <xf numFmtId="0" fontId="71" fillId="16" borderId="15" xfId="0" applyFont="1" applyFill="1" applyBorder="1" applyAlignment="1">
      <alignment vertical="top" wrapText="1"/>
    </xf>
    <xf numFmtId="0" fontId="10" fillId="11" borderId="58" xfId="0" applyFont="1" applyFill="1" applyBorder="1" applyAlignment="1">
      <alignment horizontal="center" vertical="top" wrapText="1"/>
    </xf>
    <xf numFmtId="0" fontId="71" fillId="11" borderId="15" xfId="0" applyFont="1" applyFill="1" applyBorder="1" applyAlignment="1">
      <alignment vertical="top"/>
    </xf>
    <xf numFmtId="20" fontId="10" fillId="11" borderId="57" xfId="0" applyNumberFormat="1" applyFont="1" applyFill="1" applyBorder="1" applyAlignment="1">
      <alignment horizontal="center" vertical="top" wrapText="1"/>
    </xf>
    <xf numFmtId="20" fontId="10" fillId="11" borderId="58" xfId="0" applyNumberFormat="1" applyFont="1" applyFill="1" applyBorder="1" applyAlignment="1">
      <alignment horizontal="center" vertical="top" wrapText="1"/>
    </xf>
    <xf numFmtId="20" fontId="10" fillId="59" borderId="57" xfId="0" applyNumberFormat="1" applyFont="1" applyFill="1" applyBorder="1" applyAlignment="1">
      <alignment horizontal="center" vertical="top" wrapText="1"/>
    </xf>
    <xf numFmtId="0" fontId="71" fillId="60" borderId="12" xfId="0" applyFont="1" applyFill="1" applyBorder="1" applyAlignment="1">
      <alignment vertical="center"/>
    </xf>
    <xf numFmtId="0" fontId="83" fillId="60" borderId="12" xfId="0" applyFont="1" applyFill="1" applyBorder="1" applyAlignment="1">
      <alignment horizontal="center" vertical="top"/>
    </xf>
    <xf numFmtId="0" fontId="71" fillId="34" borderId="87" xfId="0" applyFont="1" applyFill="1" applyBorder="1" applyAlignment="1">
      <alignment vertical="top"/>
    </xf>
    <xf numFmtId="0" fontId="71" fillId="34" borderId="75" xfId="0" applyFont="1" applyFill="1" applyBorder="1" applyAlignment="1">
      <alignment vertical="top"/>
    </xf>
    <xf numFmtId="0" fontId="71" fillId="34" borderId="88" xfId="0" applyFont="1" applyFill="1" applyBorder="1" applyAlignment="1">
      <alignment vertical="top"/>
    </xf>
    <xf numFmtId="0" fontId="71" fillId="34" borderId="76" xfId="0" applyFont="1" applyFill="1" applyBorder="1" applyAlignment="1">
      <alignment vertical="top"/>
    </xf>
    <xf numFmtId="6" fontId="78" fillId="34" borderId="61" xfId="0" applyNumberFormat="1" applyFont="1" applyFill="1" applyBorder="1" applyAlignment="1">
      <alignment horizontal="center" vertical="top"/>
    </xf>
    <xf numFmtId="0" fontId="78" fillId="34" borderId="61" xfId="0" applyFont="1" applyFill="1" applyBorder="1" applyAlignment="1">
      <alignment horizontal="center" vertical="top"/>
    </xf>
    <xf numFmtId="6" fontId="78" fillId="34" borderId="61" xfId="0" applyNumberFormat="1" applyFont="1" applyFill="1" applyBorder="1" applyAlignment="1">
      <alignment horizontal="center" vertical="center"/>
    </xf>
    <xf numFmtId="0" fontId="83" fillId="12" borderId="10" xfId="0" applyFont="1" applyFill="1" applyBorder="1" applyAlignment="1">
      <alignment horizontal="center" vertical="top" wrapText="1"/>
    </xf>
    <xf numFmtId="0" fontId="83" fillId="12" borderId="12" xfId="0" applyFont="1" applyFill="1" applyBorder="1" applyAlignment="1">
      <alignment horizontal="center" vertical="top" wrapText="1"/>
    </xf>
    <xf numFmtId="0" fontId="71" fillId="12" borderId="57" xfId="0" applyFont="1" applyFill="1" applyBorder="1" applyAlignment="1">
      <alignment vertical="top"/>
    </xf>
    <xf numFmtId="0" fontId="2" fillId="12" borderId="57" xfId="0" applyFont="1" applyFill="1" applyBorder="1" applyAlignment="1">
      <alignment vertical="top"/>
    </xf>
    <xf numFmtId="0" fontId="71" fillId="12" borderId="57" xfId="0" applyFont="1" applyFill="1" applyBorder="1" applyAlignment="1">
      <alignment vertical="top" wrapText="1"/>
    </xf>
    <xf numFmtId="0" fontId="78" fillId="12" borderId="57" xfId="0" applyFont="1" applyFill="1" applyBorder="1" applyAlignment="1">
      <alignment vertical="top"/>
    </xf>
    <xf numFmtId="0" fontId="83" fillId="17" borderId="10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71" fillId="12" borderId="51" xfId="0" applyFont="1" applyFill="1" applyBorder="1" applyAlignment="1">
      <alignment vertical="top"/>
    </xf>
    <xf numFmtId="6" fontId="78" fillId="34" borderId="87" xfId="0" applyNumberFormat="1" applyFont="1" applyFill="1" applyBorder="1" applyAlignment="1">
      <alignment horizontal="center" vertical="top"/>
    </xf>
    <xf numFmtId="6" fontId="78" fillId="34" borderId="89" xfId="0" applyNumberFormat="1" applyFont="1" applyFill="1" applyBorder="1" applyAlignment="1">
      <alignment horizontal="center" vertical="top"/>
    </xf>
    <xf numFmtId="0" fontId="71" fillId="12" borderId="10" xfId="0" applyFont="1" applyFill="1" applyBorder="1" applyAlignment="1">
      <alignment vertical="top"/>
    </xf>
    <xf numFmtId="6" fontId="78" fillId="34" borderId="10" xfId="0" applyNumberFormat="1" applyFont="1" applyFill="1" applyBorder="1" applyAlignment="1">
      <alignment horizontal="center" vertical="top"/>
    </xf>
    <xf numFmtId="0" fontId="71" fillId="12" borderId="10" xfId="0" applyFont="1" applyFill="1" applyBorder="1" applyAlignment="1">
      <alignment vertical="top" wrapText="1"/>
    </xf>
    <xf numFmtId="20" fontId="83" fillId="12" borderId="10" xfId="0" applyNumberFormat="1" applyFont="1" applyFill="1" applyBorder="1" applyAlignment="1">
      <alignment horizontal="center" vertical="top" wrapText="1"/>
    </xf>
    <xf numFmtId="6" fontId="78" fillId="34" borderId="21" xfId="0" applyNumberFormat="1" applyFont="1" applyFill="1" applyBorder="1" applyAlignment="1">
      <alignment horizontal="center" vertical="top"/>
    </xf>
    <xf numFmtId="0" fontId="71" fillId="12" borderId="15" xfId="0" applyFont="1" applyFill="1" applyBorder="1" applyAlignment="1">
      <alignment vertical="top"/>
    </xf>
    <xf numFmtId="0" fontId="83" fillId="9" borderId="10" xfId="0" applyFont="1" applyFill="1" applyBorder="1" applyAlignment="1">
      <alignment horizontal="center" vertical="top" wrapText="1"/>
    </xf>
    <xf numFmtId="0" fontId="71" fillId="9" borderId="58" xfId="0" applyFont="1" applyFill="1" applyBorder="1" applyAlignment="1">
      <alignment vertical="top"/>
    </xf>
    <xf numFmtId="0" fontId="83" fillId="9" borderId="29" xfId="0" applyFont="1" applyFill="1" applyBorder="1" applyAlignment="1">
      <alignment horizontal="center" vertical="top" wrapText="1"/>
    </xf>
    <xf numFmtId="0" fontId="4" fillId="8" borderId="10" xfId="0" applyFont="1" applyFill="1" applyBorder="1" applyAlignment="1">
      <alignment horizontal="left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0" fillId="59" borderId="12" xfId="0" applyFont="1" applyFill="1" applyBorder="1" applyAlignment="1">
      <alignment horizontal="center" vertical="top" wrapText="1"/>
    </xf>
    <xf numFmtId="0" fontId="71" fillId="19" borderId="10" xfId="0" applyFont="1" applyFill="1" applyBorder="1" applyAlignment="1">
      <alignment vertical="top"/>
    </xf>
    <xf numFmtId="20" fontId="10" fillId="72" borderId="10" xfId="0" applyNumberFormat="1" applyFont="1" applyFill="1" applyBorder="1" applyAlignment="1">
      <alignment horizontal="center" vertical="top" wrapText="1"/>
    </xf>
    <xf numFmtId="0" fontId="78" fillId="58" borderId="10" xfId="0" applyFont="1" applyFill="1" applyBorder="1" applyAlignment="1">
      <alignment vertical="top"/>
    </xf>
    <xf numFmtId="0" fontId="4" fillId="59" borderId="12" xfId="0" applyFont="1" applyFill="1" applyBorder="1" applyAlignment="1">
      <alignment vertical="top" wrapText="1"/>
    </xf>
    <xf numFmtId="0" fontId="10" fillId="59" borderId="54" xfId="0" applyFont="1" applyFill="1" applyBorder="1" applyAlignment="1">
      <alignment horizontal="center" vertical="top" wrapText="1"/>
    </xf>
    <xf numFmtId="20" fontId="71" fillId="34" borderId="58" xfId="0" applyNumberFormat="1" applyFont="1" applyFill="1" applyBorder="1" applyAlignment="1">
      <alignment horizontal="left" vertical="top"/>
    </xf>
    <xf numFmtId="0" fontId="71" fillId="17" borderId="58" xfId="0" applyFont="1" applyFill="1" applyBorder="1" applyAlignment="1">
      <alignment vertical="top"/>
    </xf>
    <xf numFmtId="20" fontId="71" fillId="0" borderId="57" xfId="0" applyNumberFormat="1" applyFont="1" applyFill="1" applyBorder="1" applyAlignment="1">
      <alignment horizontal="left" vertical="top" wrapText="1"/>
    </xf>
    <xf numFmtId="0" fontId="71" fillId="50" borderId="58" xfId="0" applyFont="1" applyFill="1" applyBorder="1" applyAlignment="1">
      <alignment vertical="top"/>
    </xf>
    <xf numFmtId="0" fontId="71" fillId="45" borderId="58" xfId="0" applyFont="1" applyFill="1" applyBorder="1" applyAlignment="1">
      <alignment vertical="top" wrapText="1"/>
    </xf>
    <xf numFmtId="0" fontId="71" fillId="45" borderId="58" xfId="0" applyFont="1" applyFill="1" applyBorder="1" applyAlignment="1">
      <alignment vertical="top"/>
    </xf>
    <xf numFmtId="0" fontId="71" fillId="45" borderId="57" xfId="0" applyFont="1" applyFill="1" applyBorder="1" applyAlignment="1">
      <alignment vertical="top" wrapText="1"/>
    </xf>
    <xf numFmtId="20" fontId="10" fillId="66" borderId="90" xfId="0" applyNumberFormat="1" applyFont="1" applyFill="1" applyBorder="1" applyAlignment="1">
      <alignment horizontal="center" vertical="top" wrapText="1"/>
    </xf>
    <xf numFmtId="20" fontId="71" fillId="65" borderId="91" xfId="0" applyNumberFormat="1" applyFont="1" applyFill="1" applyBorder="1" applyAlignment="1">
      <alignment horizontal="left" vertical="top"/>
    </xf>
    <xf numFmtId="0" fontId="71" fillId="17" borderId="10" xfId="0" applyFont="1" applyFill="1" applyBorder="1" applyAlignment="1">
      <alignment vertical="top"/>
    </xf>
    <xf numFmtId="0" fontId="78" fillId="12" borderId="83" xfId="0" applyFont="1" applyFill="1" applyBorder="1" applyAlignment="1">
      <alignment vertical="top"/>
    </xf>
    <xf numFmtId="6" fontId="78" fillId="34" borderId="0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 vertical="top" wrapText="1"/>
    </xf>
    <xf numFmtId="0" fontId="66" fillId="45" borderId="70" xfId="0" applyFont="1" applyFill="1" applyBorder="1" applyAlignment="1">
      <alignment horizontal="center" vertical="center" textRotation="90"/>
    </xf>
    <xf numFmtId="0" fontId="10" fillId="3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20" fontId="10" fillId="0" borderId="57" xfId="0" applyNumberFormat="1" applyFont="1" applyFill="1" applyBorder="1" applyAlignment="1">
      <alignment horizontal="center" vertical="top" wrapText="1"/>
    </xf>
    <xf numFmtId="0" fontId="71" fillId="0" borderId="58" xfId="0" applyFont="1" applyFill="1" applyBorder="1" applyAlignment="1">
      <alignment vertical="top" wrapText="1"/>
    </xf>
    <xf numFmtId="49" fontId="85" fillId="33" borderId="15" xfId="0" applyNumberFormat="1" applyFont="1" applyFill="1" applyBorder="1" applyAlignment="1">
      <alignment horizontal="center" vertical="center" wrapText="1"/>
    </xf>
    <xf numFmtId="49" fontId="4" fillId="11" borderId="27" xfId="0" applyNumberFormat="1" applyFont="1" applyFill="1" applyBorder="1" applyAlignment="1">
      <alignment horizontal="center" vertical="center" wrapText="1"/>
    </xf>
    <xf numFmtId="49" fontId="4" fillId="18" borderId="52" xfId="0" applyNumberFormat="1" applyFont="1" applyFill="1" applyBorder="1" applyAlignment="1">
      <alignment horizontal="center" vertical="center" wrapText="1"/>
    </xf>
    <xf numFmtId="49" fontId="4" fillId="18" borderId="26" xfId="0" applyNumberFormat="1" applyFont="1" applyFill="1" applyBorder="1" applyAlignment="1">
      <alignment horizontal="center" vertical="center" wrapText="1"/>
    </xf>
    <xf numFmtId="49" fontId="4" fillId="66" borderId="18" xfId="0" applyNumberFormat="1" applyFont="1" applyFill="1" applyBorder="1" applyAlignment="1">
      <alignment horizontal="center" vertical="center" wrapText="1"/>
    </xf>
    <xf numFmtId="49" fontId="4" fillId="62" borderId="17" xfId="0" applyNumberFormat="1" applyFont="1" applyFill="1" applyBorder="1" applyAlignment="1">
      <alignment horizontal="center" vertical="center" wrapText="1"/>
    </xf>
    <xf numFmtId="49" fontId="4" fillId="66" borderId="17" xfId="0" applyNumberFormat="1" applyFont="1" applyFill="1" applyBorder="1" applyAlignment="1">
      <alignment horizontal="center" vertical="center" wrapText="1"/>
    </xf>
    <xf numFmtId="49" fontId="4" fillId="70" borderId="17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49" fontId="4" fillId="35" borderId="19" xfId="0" applyNumberFormat="1" applyFont="1" applyFill="1" applyBorder="1" applyAlignment="1">
      <alignment horizontal="center" vertical="center" wrapText="1"/>
    </xf>
    <xf numFmtId="49" fontId="4" fillId="66" borderId="30" xfId="0" applyNumberFormat="1" applyFont="1" applyFill="1" applyBorder="1" applyAlignment="1">
      <alignment horizontal="center" vertical="center" wrapText="1"/>
    </xf>
    <xf numFmtId="49" fontId="4" fillId="37" borderId="17" xfId="0" applyNumberFormat="1" applyFont="1" applyFill="1" applyBorder="1" applyAlignment="1">
      <alignment horizontal="center" vertical="center" wrapText="1"/>
    </xf>
    <xf numFmtId="49" fontId="4" fillId="35" borderId="26" xfId="0" applyNumberFormat="1" applyFont="1" applyFill="1" applyBorder="1" applyAlignment="1">
      <alignment horizontal="center" vertical="center" wrapText="1"/>
    </xf>
    <xf numFmtId="49" fontId="4" fillId="62" borderId="26" xfId="0" applyNumberFormat="1" applyFont="1" applyFill="1" applyBorder="1" applyAlignment="1">
      <alignment horizontal="center" vertical="center" wrapText="1"/>
    </xf>
    <xf numFmtId="49" fontId="4" fillId="66" borderId="26" xfId="0" applyNumberFormat="1" applyFont="1" applyFill="1" applyBorder="1" applyAlignment="1">
      <alignment horizontal="center" vertical="center" wrapText="1"/>
    </xf>
    <xf numFmtId="49" fontId="4" fillId="59" borderId="17" xfId="0" applyNumberFormat="1" applyFont="1" applyFill="1" applyBorder="1" applyAlignment="1">
      <alignment horizontal="center" vertical="center" wrapText="1"/>
    </xf>
    <xf numFmtId="49" fontId="71" fillId="65" borderId="17" xfId="0" applyNumberFormat="1" applyFont="1" applyFill="1" applyBorder="1" applyAlignment="1">
      <alignment horizontal="center" vertical="center"/>
    </xf>
    <xf numFmtId="49" fontId="4" fillId="35" borderId="65" xfId="0" applyNumberFormat="1" applyFont="1" applyFill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59" borderId="26" xfId="0" applyNumberFormat="1" applyFont="1" applyFill="1" applyBorder="1" applyAlignment="1">
      <alignment horizontal="center" vertical="center" wrapText="1"/>
    </xf>
    <xf numFmtId="49" fontId="4" fillId="60" borderId="17" xfId="0" applyNumberFormat="1" applyFont="1" applyFill="1" applyBorder="1" applyAlignment="1">
      <alignment horizontal="center" vertical="center" wrapText="1"/>
    </xf>
    <xf numFmtId="49" fontId="4" fillId="60" borderId="19" xfId="0" applyNumberFormat="1" applyFont="1" applyFill="1" applyBorder="1" applyAlignment="1">
      <alignment horizontal="center" vertical="center" wrapText="1"/>
    </xf>
    <xf numFmtId="49" fontId="4" fillId="34" borderId="30" xfId="0" applyNumberFormat="1" applyFont="1" applyFill="1" applyBorder="1" applyAlignment="1">
      <alignment horizontal="center" vertical="center" wrapText="1"/>
    </xf>
    <xf numFmtId="49" fontId="71" fillId="34" borderId="15" xfId="0" applyNumberFormat="1" applyFont="1" applyFill="1" applyBorder="1" applyAlignment="1">
      <alignment horizontal="center" vertical="center"/>
    </xf>
    <xf numFmtId="49" fontId="4" fillId="56" borderId="26" xfId="0" applyNumberFormat="1" applyFont="1" applyFill="1" applyBorder="1" applyAlignment="1">
      <alignment horizontal="center" vertical="center" wrapText="1"/>
    </xf>
    <xf numFmtId="49" fontId="4" fillId="38" borderId="30" xfId="0" applyNumberFormat="1" applyFont="1" applyFill="1" applyBorder="1" applyAlignment="1">
      <alignment horizontal="center" vertical="center" wrapText="1"/>
    </xf>
    <xf numFmtId="49" fontId="4" fillId="35" borderId="3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71" fillId="50" borderId="10" xfId="0" applyNumberFormat="1" applyFont="1" applyFill="1" applyBorder="1" applyAlignment="1">
      <alignment horizontal="center" vertical="center" wrapText="1"/>
    </xf>
    <xf numFmtId="49" fontId="4" fillId="35" borderId="15" xfId="0" applyNumberFormat="1" applyFont="1" applyFill="1" applyBorder="1" applyAlignment="1">
      <alignment horizontal="center" vertical="center" wrapText="1"/>
    </xf>
    <xf numFmtId="49" fontId="78" fillId="0" borderId="17" xfId="0" applyNumberFormat="1" applyFont="1" applyFill="1" applyBorder="1" applyAlignment="1">
      <alignment horizontal="center" vertical="center"/>
    </xf>
    <xf numFmtId="49" fontId="71" fillId="0" borderId="17" xfId="0" applyNumberFormat="1" applyFont="1" applyFill="1" applyBorder="1" applyAlignment="1">
      <alignment horizontal="center" vertical="center"/>
    </xf>
    <xf numFmtId="49" fontId="4" fillId="72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50" borderId="17" xfId="0" applyNumberFormat="1" applyFont="1" applyFill="1" applyBorder="1" applyAlignment="1">
      <alignment horizontal="center" vertical="center" wrapText="1"/>
    </xf>
    <xf numFmtId="49" fontId="4" fillId="73" borderId="17" xfId="0" applyNumberFormat="1" applyFont="1" applyFill="1" applyBorder="1" applyAlignment="1">
      <alignment horizontal="center" vertical="center" wrapText="1"/>
    </xf>
    <xf numFmtId="49" fontId="4" fillId="45" borderId="17" xfId="0" applyNumberFormat="1" applyFont="1" applyFill="1" applyBorder="1" applyAlignment="1">
      <alignment horizontal="center" vertical="center" wrapText="1"/>
    </xf>
    <xf numFmtId="49" fontId="9" fillId="14" borderId="17" xfId="0" applyNumberFormat="1" applyFont="1" applyFill="1" applyBorder="1" applyAlignment="1">
      <alignment horizontal="center" vertical="center" wrapText="1"/>
    </xf>
    <xf numFmtId="49" fontId="9" fillId="34" borderId="17" xfId="0" applyNumberFormat="1" applyFont="1" applyFill="1" applyBorder="1" applyAlignment="1">
      <alignment horizontal="center" vertical="center" wrapText="1"/>
    </xf>
    <xf numFmtId="49" fontId="4" fillId="59" borderId="18" xfId="0" applyNumberFormat="1" applyFont="1" applyFill="1" applyBorder="1" applyAlignment="1">
      <alignment horizontal="center" vertical="center" wrapText="1"/>
    </xf>
    <xf numFmtId="49" fontId="5" fillId="55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47" borderId="17" xfId="0" applyNumberFormat="1" applyFont="1" applyFill="1" applyBorder="1" applyAlignment="1">
      <alignment horizontal="center" vertical="center" wrapText="1"/>
    </xf>
    <xf numFmtId="49" fontId="9" fillId="72" borderId="17" xfId="0" applyNumberFormat="1" applyFont="1" applyFill="1" applyBorder="1" applyAlignment="1">
      <alignment horizontal="center" vertical="center" wrapText="1"/>
    </xf>
    <xf numFmtId="49" fontId="4" fillId="35" borderId="71" xfId="0" applyNumberFormat="1" applyFont="1" applyFill="1" applyBorder="1" applyAlignment="1">
      <alignment horizontal="center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49" fontId="4" fillId="8" borderId="17" xfId="0" applyNumberFormat="1" applyFont="1" applyFill="1" applyBorder="1" applyAlignment="1">
      <alignment horizontal="center" vertical="center" wrapText="1"/>
    </xf>
    <xf numFmtId="49" fontId="4" fillId="11" borderId="17" xfId="0" applyNumberFormat="1" applyFont="1" applyFill="1" applyBorder="1" applyAlignment="1">
      <alignment horizontal="center" vertical="center" wrapText="1"/>
    </xf>
    <xf numFmtId="49" fontId="9" fillId="8" borderId="17" xfId="0" applyNumberFormat="1" applyFont="1" applyFill="1" applyBorder="1" applyAlignment="1">
      <alignment horizontal="center" vertical="center" wrapText="1"/>
    </xf>
    <xf numFmtId="49" fontId="4" fillId="59" borderId="19" xfId="0" applyNumberFormat="1" applyFont="1" applyFill="1" applyBorder="1" applyAlignment="1">
      <alignment horizontal="center" vertical="center" wrapText="1"/>
    </xf>
    <xf numFmtId="49" fontId="71" fillId="60" borderId="18" xfId="0" applyNumberFormat="1" applyFont="1" applyFill="1" applyBorder="1" applyAlignment="1">
      <alignment horizontal="center" vertical="center"/>
    </xf>
    <xf numFmtId="49" fontId="4" fillId="35" borderId="18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71" fillId="34" borderId="0" xfId="0" applyNumberFormat="1" applyFont="1" applyFill="1" applyBorder="1" applyAlignment="1">
      <alignment horizontal="center" vertical="center"/>
    </xf>
    <xf numFmtId="49" fontId="5" fillId="55" borderId="73" xfId="0" applyNumberFormat="1" applyFont="1" applyFill="1" applyBorder="1" applyAlignment="1">
      <alignment horizontal="center" vertical="center" wrapText="1"/>
    </xf>
    <xf numFmtId="49" fontId="79" fillId="19" borderId="77" xfId="0" applyNumberFormat="1" applyFont="1" applyFill="1" applyBorder="1" applyAlignment="1">
      <alignment horizontal="center" vertical="center"/>
    </xf>
    <xf numFmtId="49" fontId="79" fillId="19" borderId="78" xfId="0" applyNumberFormat="1" applyFont="1" applyFill="1" applyBorder="1" applyAlignment="1">
      <alignment horizontal="center" vertical="center"/>
    </xf>
    <xf numFmtId="49" fontId="4" fillId="41" borderId="19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49" fontId="5" fillId="61" borderId="21" xfId="0" applyNumberFormat="1" applyFont="1" applyFill="1" applyBorder="1" applyAlignment="1">
      <alignment horizontal="center" vertical="center" wrapText="1"/>
    </xf>
    <xf numFmtId="49" fontId="4" fillId="35" borderId="21" xfId="0" applyNumberFormat="1" applyFont="1" applyFill="1" applyBorder="1" applyAlignment="1">
      <alignment horizontal="center" vertical="center" wrapText="1"/>
    </xf>
    <xf numFmtId="49" fontId="4" fillId="62" borderId="21" xfId="0" applyNumberFormat="1" applyFont="1" applyFill="1" applyBorder="1" applyAlignment="1">
      <alignment horizontal="center" vertical="center" wrapText="1"/>
    </xf>
    <xf numFmtId="49" fontId="4" fillId="66" borderId="21" xfId="0" applyNumberFormat="1" applyFont="1" applyFill="1" applyBorder="1" applyAlignment="1">
      <alignment horizontal="center" vertical="center" wrapText="1"/>
    </xf>
    <xf numFmtId="49" fontId="4" fillId="41" borderId="21" xfId="0" applyNumberFormat="1" applyFont="1" applyFill="1" applyBorder="1" applyAlignment="1">
      <alignment horizontal="center" vertical="center" wrapText="1"/>
    </xf>
    <xf numFmtId="49" fontId="4" fillId="35" borderId="20" xfId="0" applyNumberFormat="1" applyFont="1" applyFill="1" applyBorder="1" applyAlignment="1">
      <alignment horizontal="center" vertical="center" wrapText="1"/>
    </xf>
    <xf numFmtId="49" fontId="9" fillId="35" borderId="21" xfId="0" applyNumberFormat="1" applyFont="1" applyFill="1" applyBorder="1" applyAlignment="1">
      <alignment horizontal="center" vertical="center" wrapText="1"/>
    </xf>
    <xf numFmtId="49" fontId="4" fillId="36" borderId="21" xfId="0" applyNumberFormat="1" applyFont="1" applyFill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49" fontId="11" fillId="38" borderId="52" xfId="0" applyNumberFormat="1" applyFont="1" applyFill="1" applyBorder="1" applyAlignment="1">
      <alignment horizontal="center" vertical="center" wrapText="1"/>
    </xf>
    <xf numFmtId="49" fontId="11" fillId="38" borderId="30" xfId="0" applyNumberFormat="1" applyFont="1" applyFill="1" applyBorder="1" applyAlignment="1">
      <alignment horizontal="center" vertical="center" wrapText="1"/>
    </xf>
    <xf numFmtId="49" fontId="4" fillId="35" borderId="52" xfId="0" applyNumberFormat="1" applyFont="1" applyFill="1" applyBorder="1" applyAlignment="1">
      <alignment horizontal="center" vertical="center" wrapText="1"/>
    </xf>
    <xf numFmtId="49" fontId="9" fillId="35" borderId="17" xfId="0" applyNumberFormat="1" applyFont="1" applyFill="1" applyBorder="1" applyAlignment="1">
      <alignment horizontal="center" vertical="center" wrapText="1"/>
    </xf>
    <xf numFmtId="49" fontId="4" fillId="46" borderId="26" xfId="0" applyNumberFormat="1" applyFont="1" applyFill="1" applyBorder="1" applyAlignment="1">
      <alignment horizontal="center" vertical="center" wrapText="1"/>
    </xf>
    <xf numFmtId="49" fontId="4" fillId="46" borderId="52" xfId="0" applyNumberFormat="1" applyFont="1" applyFill="1" applyBorder="1" applyAlignment="1">
      <alignment horizontal="center" vertical="center" wrapText="1"/>
    </xf>
    <xf numFmtId="49" fontId="4" fillId="46" borderId="30" xfId="0" applyNumberFormat="1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49" fontId="4" fillId="34" borderId="52" xfId="0" applyNumberFormat="1" applyFont="1" applyFill="1" applyBorder="1" applyAlignment="1">
      <alignment horizontal="center" vertical="center" wrapText="1"/>
    </xf>
    <xf numFmtId="49" fontId="5" fillId="55" borderId="26" xfId="0" applyNumberFormat="1" applyFont="1" applyFill="1" applyBorder="1" applyAlignment="1">
      <alignment horizontal="center" vertical="center" wrapText="1"/>
    </xf>
    <xf numFmtId="49" fontId="5" fillId="37" borderId="18" xfId="0" applyNumberFormat="1" applyFont="1" applyFill="1" applyBorder="1" applyAlignment="1">
      <alignment horizontal="center" vertical="center" wrapText="1"/>
    </xf>
    <xf numFmtId="49" fontId="5" fillId="36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71" fillId="50" borderId="26" xfId="0" applyNumberFormat="1" applyFont="1" applyFill="1" applyBorder="1" applyAlignment="1">
      <alignment horizontal="center" vertical="center" wrapText="1"/>
    </xf>
    <xf numFmtId="49" fontId="71" fillId="12" borderId="30" xfId="0" applyNumberFormat="1" applyFont="1" applyFill="1" applyBorder="1" applyAlignment="1">
      <alignment horizontal="center" vertical="center" wrapText="1"/>
    </xf>
    <xf numFmtId="49" fontId="71" fillId="12" borderId="17" xfId="0" applyNumberFormat="1" applyFont="1" applyFill="1" applyBorder="1" applyAlignment="1">
      <alignment horizontal="center" vertical="center" wrapText="1"/>
    </xf>
    <xf numFmtId="49" fontId="71" fillId="34" borderId="17" xfId="0" applyNumberFormat="1" applyFont="1" applyFill="1" applyBorder="1" applyAlignment="1">
      <alignment horizontal="center" vertical="center" wrapText="1"/>
    </xf>
    <xf numFmtId="49" fontId="71" fillId="16" borderId="17" xfId="0" applyNumberFormat="1" applyFont="1" applyFill="1" applyBorder="1" applyAlignment="1">
      <alignment horizontal="center" vertical="center" wrapText="1"/>
    </xf>
    <xf numFmtId="49" fontId="71" fillId="16" borderId="19" xfId="0" applyNumberFormat="1" applyFont="1" applyFill="1" applyBorder="1" applyAlignment="1">
      <alignment horizontal="center" vertical="center" wrapText="1"/>
    </xf>
    <xf numFmtId="49" fontId="5" fillId="15" borderId="17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17" borderId="17" xfId="0" applyNumberFormat="1" applyFont="1" applyFill="1" applyBorder="1" applyAlignment="1">
      <alignment horizontal="center" vertical="center" wrapText="1"/>
    </xf>
    <xf numFmtId="49" fontId="5" fillId="51" borderId="17" xfId="0" applyNumberFormat="1" applyFont="1" applyFill="1" applyBorder="1" applyAlignment="1">
      <alignment horizontal="center" vertical="center" wrapText="1"/>
    </xf>
    <xf numFmtId="49" fontId="5" fillId="53" borderId="17" xfId="0" applyNumberFormat="1" applyFont="1" applyFill="1" applyBorder="1" applyAlignment="1">
      <alignment horizontal="center" vertical="center" wrapText="1"/>
    </xf>
    <xf numFmtId="49" fontId="5" fillId="35" borderId="18" xfId="0" applyNumberFormat="1" applyFont="1" applyFill="1" applyBorder="1" applyAlignment="1">
      <alignment horizontal="center" vertical="center" wrapText="1"/>
    </xf>
    <xf numFmtId="49" fontId="4" fillId="12" borderId="17" xfId="0" applyNumberFormat="1" applyFont="1" applyFill="1" applyBorder="1" applyAlignment="1">
      <alignment horizontal="center" vertical="center" wrapText="1"/>
    </xf>
    <xf numFmtId="49" fontId="5" fillId="35" borderId="19" xfId="0" applyNumberFormat="1" applyFont="1" applyFill="1" applyBorder="1" applyAlignment="1">
      <alignment horizontal="center" vertical="center" wrapText="1"/>
    </xf>
    <xf numFmtId="49" fontId="5" fillId="53" borderId="30" xfId="0" applyNumberFormat="1" applyFont="1" applyFill="1" applyBorder="1" applyAlignment="1">
      <alignment horizontal="center" vertical="center" wrapText="1"/>
    </xf>
    <xf numFmtId="49" fontId="5" fillId="68" borderId="30" xfId="0" applyNumberFormat="1" applyFont="1" applyFill="1" applyBorder="1" applyAlignment="1">
      <alignment horizontal="center" vertical="center" wrapText="1"/>
    </xf>
    <xf numFmtId="49" fontId="4" fillId="69" borderId="15" xfId="0" applyNumberFormat="1" applyFont="1" applyFill="1" applyBorder="1" applyAlignment="1">
      <alignment horizontal="center" vertical="center" wrapText="1"/>
    </xf>
    <xf numFmtId="49" fontId="4" fillId="69" borderId="20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11" fillId="13" borderId="26" xfId="0" applyNumberFormat="1" applyFont="1" applyFill="1" applyBorder="1" applyAlignment="1">
      <alignment horizontal="center" vertical="center" wrapText="1"/>
    </xf>
    <xf numFmtId="49" fontId="11" fillId="13" borderId="52" xfId="0" applyNumberFormat="1" applyFont="1" applyFill="1" applyBorder="1" applyAlignment="1">
      <alignment horizontal="center" vertical="center" wrapText="1"/>
    </xf>
    <xf numFmtId="49" fontId="11" fillId="13" borderId="30" xfId="0" applyNumberFormat="1" applyFont="1" applyFill="1" applyBorder="1" applyAlignment="1">
      <alignment horizontal="center" vertical="center" wrapText="1"/>
    </xf>
    <xf numFmtId="49" fontId="4" fillId="47" borderId="19" xfId="0" applyNumberFormat="1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34" borderId="79" xfId="0" applyNumberFormat="1" applyFont="1" applyFill="1" applyBorder="1" applyAlignment="1">
      <alignment horizontal="center" vertical="center" wrapText="1"/>
    </xf>
    <xf numFmtId="49" fontId="4" fillId="34" borderId="71" xfId="0" applyNumberFormat="1" applyFont="1" applyFill="1" applyBorder="1" applyAlignment="1">
      <alignment horizontal="center" vertical="center" wrapText="1"/>
    </xf>
    <xf numFmtId="49" fontId="4" fillId="65" borderId="71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49" fontId="4" fillId="51" borderId="20" xfId="0" applyNumberFormat="1" applyFont="1" applyFill="1" applyBorder="1" applyAlignment="1">
      <alignment horizontal="center" vertical="center" wrapText="1"/>
    </xf>
    <xf numFmtId="49" fontId="71" fillId="34" borderId="79" xfId="0" applyNumberFormat="1" applyFont="1" applyFill="1" applyBorder="1" applyAlignment="1">
      <alignment horizontal="center" vertical="center"/>
    </xf>
    <xf numFmtId="49" fontId="4" fillId="36" borderId="71" xfId="0" applyNumberFormat="1" applyFont="1" applyFill="1" applyBorder="1" applyAlignment="1">
      <alignment horizontal="center" vertical="center" wrapText="1"/>
    </xf>
    <xf numFmtId="49" fontId="4" fillId="34" borderId="7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vertical="top"/>
    </xf>
    <xf numFmtId="0" fontId="71" fillId="0" borderId="11" xfId="0" applyFont="1" applyFill="1" applyBorder="1" applyAlignment="1">
      <alignment vertical="top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0" fontId="10" fillId="0" borderId="24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center" vertical="top" wrapText="1"/>
    </xf>
    <xf numFmtId="0" fontId="71" fillId="0" borderId="15" xfId="0" applyFont="1" applyFill="1" applyBorder="1" applyAlignment="1">
      <alignment vertical="top"/>
    </xf>
    <xf numFmtId="49" fontId="4" fillId="35" borderId="30" xfId="0" applyNumberFormat="1" applyFont="1" applyFill="1" applyBorder="1" applyAlignment="1">
      <alignment horizontal="center" vertical="center" wrapText="1"/>
    </xf>
    <xf numFmtId="0" fontId="71" fillId="34" borderId="13" xfId="0" applyFont="1" applyFill="1" applyBorder="1" applyAlignment="1">
      <alignment horizontal="left" vertical="center" wrapText="1"/>
    </xf>
    <xf numFmtId="49" fontId="4" fillId="59" borderId="10" xfId="0" applyNumberFormat="1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top" wrapText="1"/>
    </xf>
    <xf numFmtId="49" fontId="4" fillId="66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5" fillId="55" borderId="10" xfId="0" applyFont="1" applyFill="1" applyBorder="1" applyAlignment="1">
      <alignment vertical="top" wrapText="1"/>
    </xf>
    <xf numFmtId="0" fontId="78" fillId="7" borderId="10" xfId="0" applyFont="1" applyFill="1" applyBorder="1" applyAlignment="1">
      <alignment horizontal="left" vertical="top" wrapText="1"/>
    </xf>
    <xf numFmtId="0" fontId="71" fillId="7" borderId="10" xfId="0" applyFont="1" applyFill="1" applyBorder="1" applyAlignment="1">
      <alignment horizontal="left" vertical="top" wrapText="1"/>
    </xf>
    <xf numFmtId="0" fontId="71" fillId="19" borderId="10" xfId="0" applyFont="1" applyFill="1" applyBorder="1" applyAlignment="1">
      <alignment horizontal="left" vertical="top" wrapText="1"/>
    </xf>
    <xf numFmtId="0" fontId="78" fillId="6" borderId="10" xfId="0" applyFont="1" applyFill="1" applyBorder="1" applyAlignment="1">
      <alignment horizontal="left" vertical="top" wrapText="1"/>
    </xf>
    <xf numFmtId="0" fontId="71" fillId="6" borderId="10" xfId="0" applyFont="1" applyFill="1" applyBorder="1" applyAlignment="1">
      <alignment horizontal="left" vertical="top" wrapText="1"/>
    </xf>
    <xf numFmtId="0" fontId="71" fillId="18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20" fontId="4" fillId="61" borderId="10" xfId="0" applyNumberFormat="1" applyFont="1" applyFill="1" applyBorder="1" applyAlignment="1">
      <alignment horizontal="left" vertical="top" wrapText="1"/>
    </xf>
    <xf numFmtId="20" fontId="4" fillId="16" borderId="10" xfId="0" applyNumberFormat="1" applyFont="1" applyFill="1" applyBorder="1" applyAlignment="1">
      <alignment horizontal="left" vertical="top" wrapText="1"/>
    </xf>
    <xf numFmtId="49" fontId="4" fillId="18" borderId="10" xfId="0" applyNumberFormat="1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vertical="top" wrapText="1"/>
    </xf>
    <xf numFmtId="0" fontId="9" fillId="37" borderId="10" xfId="0" applyFont="1" applyFill="1" applyBorder="1" applyAlignment="1">
      <alignment horizontal="left" vertical="top" wrapText="1"/>
    </xf>
    <xf numFmtId="0" fontId="9" fillId="36" borderId="10" xfId="0" applyFont="1" applyFill="1" applyBorder="1" applyAlignment="1">
      <alignment horizontal="left" vertical="top" wrapText="1"/>
    </xf>
    <xf numFmtId="0" fontId="9" fillId="55" borderId="10" xfId="0" applyFont="1" applyFill="1" applyBorder="1" applyAlignment="1">
      <alignment horizontal="left" vertical="top" wrapText="1"/>
    </xf>
    <xf numFmtId="0" fontId="9" fillId="51" borderId="10" xfId="0" applyFont="1" applyFill="1" applyBorder="1" applyAlignment="1">
      <alignment horizontal="left" vertical="top" wrapText="1"/>
    </xf>
    <xf numFmtId="0" fontId="4" fillId="53" borderId="1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top" wrapText="1"/>
    </xf>
    <xf numFmtId="0" fontId="9" fillId="64" borderId="10" xfId="0" applyFont="1" applyFill="1" applyBorder="1" applyAlignment="1">
      <alignment horizontal="left" vertical="top" wrapText="1"/>
    </xf>
    <xf numFmtId="0" fontId="4" fillId="64" borderId="10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left" vertical="top" wrapText="1"/>
    </xf>
    <xf numFmtId="0" fontId="9" fillId="53" borderId="10" xfId="0" applyFont="1" applyFill="1" applyBorder="1" applyAlignment="1">
      <alignment horizontal="left" vertical="top" wrapText="1"/>
    </xf>
    <xf numFmtId="0" fontId="9" fillId="68" borderId="10" xfId="0" applyFont="1" applyFill="1" applyBorder="1" applyAlignment="1">
      <alignment horizontal="left" vertical="top" wrapText="1"/>
    </xf>
    <xf numFmtId="20" fontId="9" fillId="68" borderId="10" xfId="0" applyNumberFormat="1" applyFont="1" applyFill="1" applyBorder="1" applyAlignment="1">
      <alignment horizontal="left" vertical="top" wrapText="1"/>
    </xf>
    <xf numFmtId="0" fontId="86" fillId="13" borderId="10" xfId="0" applyFont="1" applyFill="1" applyBorder="1" applyAlignment="1">
      <alignment vertical="top" wrapText="1"/>
    </xf>
    <xf numFmtId="49" fontId="4" fillId="15" borderId="10" xfId="0" applyNumberFormat="1" applyFont="1" applyFill="1" applyBorder="1" applyAlignment="1">
      <alignment vertical="top" wrapText="1"/>
    </xf>
    <xf numFmtId="49" fontId="4" fillId="16" borderId="10" xfId="0" applyNumberFormat="1" applyFont="1" applyFill="1" applyBorder="1" applyAlignment="1">
      <alignment horizontal="left" vertical="top" wrapText="1"/>
    </xf>
    <xf numFmtId="20" fontId="4" fillId="4" borderId="10" xfId="0" applyNumberFormat="1" applyFont="1" applyFill="1" applyBorder="1" applyAlignment="1">
      <alignment horizontal="left" vertical="top" wrapText="1"/>
    </xf>
    <xf numFmtId="0" fontId="4" fillId="65" borderId="10" xfId="0" applyFont="1" applyFill="1" applyBorder="1" applyAlignment="1">
      <alignment horizontal="left" vertical="top" wrapText="1"/>
    </xf>
    <xf numFmtId="0" fontId="73" fillId="34" borderId="1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" fillId="34" borderId="57" xfId="0" applyFont="1" applyFill="1" applyBorder="1" applyAlignment="1">
      <alignment vertical="top" wrapText="1"/>
    </xf>
    <xf numFmtId="49" fontId="17" fillId="74" borderId="10" xfId="0" applyNumberFormat="1" applyFont="1" applyFill="1" applyBorder="1" applyAlignment="1">
      <alignment horizontal="center" vertical="center" wrapText="1"/>
    </xf>
    <xf numFmtId="0" fontId="17" fillId="74" borderId="10" xfId="0" applyFont="1" applyFill="1" applyBorder="1" applyAlignment="1">
      <alignment horizontal="center" vertical="center" wrapText="1"/>
    </xf>
    <xf numFmtId="0" fontId="42" fillId="2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49" fontId="5" fillId="36" borderId="10" xfId="0" applyNumberFormat="1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vertical="top" wrapText="1"/>
    </xf>
    <xf numFmtId="0" fontId="3" fillId="15" borderId="10" xfId="0" applyFont="1" applyFill="1" applyBorder="1" applyAlignment="1">
      <alignment vertical="top" wrapText="1"/>
    </xf>
    <xf numFmtId="0" fontId="71" fillId="50" borderId="57" xfId="0" applyFont="1" applyFill="1" applyBorder="1" applyAlignment="1">
      <alignment horizontal="left" vertical="top" wrapText="1"/>
    </xf>
    <xf numFmtId="0" fontId="71" fillId="19" borderId="57" xfId="0" applyFont="1" applyFill="1" applyBorder="1" applyAlignment="1">
      <alignment horizontal="left" vertical="top" wrapText="1"/>
    </xf>
    <xf numFmtId="20" fontId="71" fillId="17" borderId="57" xfId="0" applyNumberFormat="1" applyFont="1" applyFill="1" applyBorder="1" applyAlignment="1">
      <alignment horizontal="left" vertical="top" wrapText="1"/>
    </xf>
    <xf numFmtId="20" fontId="71" fillId="34" borderId="56" xfId="0" applyNumberFormat="1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5" fillId="51" borderId="10" xfId="0" applyFont="1" applyFill="1" applyBorder="1" applyAlignment="1">
      <alignment horizontal="left" vertical="top" wrapText="1"/>
    </xf>
    <xf numFmtId="0" fontId="71" fillId="34" borderId="55" xfId="0" applyFont="1" applyFill="1" applyBorder="1" applyAlignment="1">
      <alignment vertical="top" wrapText="1"/>
    </xf>
    <xf numFmtId="0" fontId="71" fillId="7" borderId="57" xfId="0" applyFont="1" applyFill="1" applyBorder="1" applyAlignment="1">
      <alignment vertical="top" wrapText="1"/>
    </xf>
    <xf numFmtId="0" fontId="71" fillId="19" borderId="58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71" fillId="11" borderId="10" xfId="0" applyFont="1" applyFill="1" applyBorder="1" applyAlignment="1">
      <alignment vertical="top" wrapText="1"/>
    </xf>
    <xf numFmtId="0" fontId="78" fillId="34" borderId="57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1" fillId="34" borderId="10" xfId="0" applyFont="1" applyFill="1" applyBorder="1" applyAlignment="1">
      <alignment horizontal="center" vertical="top" wrapText="1"/>
    </xf>
    <xf numFmtId="0" fontId="71" fillId="65" borderId="10" xfId="0" applyFont="1" applyFill="1" applyBorder="1" applyAlignment="1">
      <alignment vertical="top" wrapText="1"/>
    </xf>
    <xf numFmtId="0" fontId="71" fillId="42" borderId="10" xfId="0" applyFont="1" applyFill="1" applyBorder="1" applyAlignment="1">
      <alignment vertical="top" wrapText="1"/>
    </xf>
    <xf numFmtId="0" fontId="86" fillId="0" borderId="10" xfId="0" applyFont="1" applyBorder="1" applyAlignment="1">
      <alignment vertical="top" wrapText="1"/>
    </xf>
    <xf numFmtId="0" fontId="86" fillId="5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86" fillId="12" borderId="10" xfId="0" applyFont="1" applyFill="1" applyBorder="1" applyAlignment="1">
      <alignment vertical="top" wrapText="1"/>
    </xf>
    <xf numFmtId="0" fontId="86" fillId="34" borderId="10" xfId="0" applyFont="1" applyFill="1" applyBorder="1" applyAlignment="1">
      <alignment vertical="top" wrapText="1"/>
    </xf>
    <xf numFmtId="0" fontId="86" fillId="16" borderId="10" xfId="0" applyFont="1" applyFill="1" applyBorder="1" applyAlignment="1">
      <alignment vertical="top" wrapText="1"/>
    </xf>
    <xf numFmtId="0" fontId="85" fillId="33" borderId="32" xfId="0" applyFont="1" applyFill="1" applyBorder="1" applyAlignment="1">
      <alignment horizontal="center" vertical="top" wrapText="1"/>
    </xf>
    <xf numFmtId="0" fontId="85" fillId="33" borderId="87" xfId="0" applyFont="1" applyFill="1" applyBorder="1" applyAlignment="1">
      <alignment horizontal="left" vertical="top" wrapText="1"/>
    </xf>
    <xf numFmtId="0" fontId="5" fillId="51" borderId="15" xfId="0" applyFont="1" applyFill="1" applyBorder="1" applyAlignment="1">
      <alignment horizontal="left" vertical="top" wrapText="1"/>
    </xf>
    <xf numFmtId="0" fontId="5" fillId="37" borderId="10" xfId="0" applyFont="1" applyFill="1" applyBorder="1" applyAlignment="1">
      <alignment horizontal="left" vertical="top" wrapText="1"/>
    </xf>
    <xf numFmtId="0" fontId="5" fillId="19" borderId="10" xfId="0" applyFont="1" applyFill="1" applyBorder="1" applyAlignment="1">
      <alignment vertical="top" wrapText="1"/>
    </xf>
    <xf numFmtId="0" fontId="75" fillId="34" borderId="54" xfId="0" applyFont="1" applyFill="1" applyBorder="1" applyAlignment="1">
      <alignment horizontal="left" vertical="top" wrapText="1"/>
    </xf>
    <xf numFmtId="0" fontId="4" fillId="17" borderId="10" xfId="0" applyFont="1" applyFill="1" applyBorder="1" applyAlignment="1">
      <alignment vertical="top" wrapText="1"/>
    </xf>
    <xf numFmtId="0" fontId="4" fillId="73" borderId="10" xfId="0" applyFont="1" applyFill="1" applyBorder="1" applyAlignment="1">
      <alignment vertical="top" wrapText="1"/>
    </xf>
    <xf numFmtId="20" fontId="4" fillId="35" borderId="57" xfId="0" applyNumberFormat="1" applyFont="1" applyFill="1" applyBorder="1" applyAlignment="1">
      <alignment vertical="top" wrapText="1"/>
    </xf>
    <xf numFmtId="185" fontId="78" fillId="15" borderId="57" xfId="0" applyNumberFormat="1" applyFont="1" applyFill="1" applyBorder="1" applyAlignment="1">
      <alignment vertical="top" wrapText="1"/>
    </xf>
    <xf numFmtId="0" fontId="71" fillId="73" borderId="57" xfId="0" applyFont="1" applyFill="1" applyBorder="1" applyAlignment="1">
      <alignment vertical="top" wrapText="1"/>
    </xf>
    <xf numFmtId="0" fontId="4" fillId="73" borderId="15" xfId="0" applyFont="1" applyFill="1" applyBorder="1" applyAlignment="1">
      <alignment vertical="top" wrapText="1"/>
    </xf>
    <xf numFmtId="0" fontId="71" fillId="73" borderId="56" xfId="0" applyFont="1" applyFill="1" applyBorder="1" applyAlignment="1">
      <alignment vertical="top" wrapText="1"/>
    </xf>
    <xf numFmtId="0" fontId="4" fillId="73" borderId="14" xfId="0" applyFont="1" applyFill="1" applyBorder="1" applyAlignment="1">
      <alignment horizontal="left" vertical="top" wrapText="1"/>
    </xf>
    <xf numFmtId="0" fontId="4" fillId="75" borderId="10" xfId="0" applyFont="1" applyFill="1" applyBorder="1" applyAlignment="1">
      <alignment vertical="top" wrapText="1"/>
    </xf>
    <xf numFmtId="0" fontId="71" fillId="76" borderId="57" xfId="0" applyFont="1" applyFill="1" applyBorder="1" applyAlignment="1">
      <alignment vertical="top" wrapText="1"/>
    </xf>
    <xf numFmtId="0" fontId="71" fillId="42" borderId="57" xfId="0" applyFont="1" applyFill="1" applyBorder="1" applyAlignment="1">
      <alignment vertical="top" wrapText="1"/>
    </xf>
    <xf numFmtId="20" fontId="71" fillId="34" borderId="54" xfId="0" applyNumberFormat="1" applyFont="1" applyFill="1" applyBorder="1" applyAlignment="1">
      <alignment horizontal="left" vertical="top" wrapText="1"/>
    </xf>
    <xf numFmtId="0" fontId="0" fillId="42" borderId="0" xfId="0" applyFill="1" applyBorder="1" applyAlignment="1">
      <alignment vertical="top"/>
    </xf>
    <xf numFmtId="0" fontId="84" fillId="45" borderId="69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top" wrapText="1"/>
    </xf>
    <xf numFmtId="0" fontId="71" fillId="73" borderId="58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vertical="top" wrapText="1"/>
    </xf>
    <xf numFmtId="0" fontId="4" fillId="77" borderId="10" xfId="0" applyFont="1" applyFill="1" applyBorder="1" applyAlignment="1">
      <alignment horizontal="left" vertical="top" wrapText="1"/>
    </xf>
    <xf numFmtId="0" fontId="71" fillId="78" borderId="57" xfId="0" applyFont="1" applyFill="1" applyBorder="1" applyAlignment="1">
      <alignment vertical="top" wrapText="1"/>
    </xf>
    <xf numFmtId="0" fontId="3" fillId="78" borderId="10" xfId="0" applyFont="1" applyFill="1" applyBorder="1" applyAlignment="1">
      <alignment vertical="top" wrapText="1"/>
    </xf>
    <xf numFmtId="185" fontId="78" fillId="78" borderId="57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5" fillId="63" borderId="10" xfId="0" applyFont="1" applyFill="1" applyBorder="1" applyAlignment="1">
      <alignment horizontal="left" vertical="top" wrapText="1"/>
    </xf>
    <xf numFmtId="49" fontId="10" fillId="63" borderId="10" xfId="0" applyNumberFormat="1" applyFont="1" applyFill="1" applyBorder="1" applyAlignment="1">
      <alignment horizontal="center" vertical="center" wrapText="1"/>
    </xf>
    <xf numFmtId="0" fontId="4" fillId="78" borderId="12" xfId="0" applyFont="1" applyFill="1" applyBorder="1" applyAlignment="1">
      <alignment vertical="top" wrapText="1"/>
    </xf>
    <xf numFmtId="0" fontId="71" fillId="78" borderId="54" xfId="0" applyFont="1" applyFill="1" applyBorder="1" applyAlignment="1">
      <alignment vertical="top" wrapText="1"/>
    </xf>
    <xf numFmtId="49" fontId="5" fillId="63" borderId="21" xfId="0" applyNumberFormat="1" applyFont="1" applyFill="1" applyBorder="1" applyAlignment="1">
      <alignment horizontal="center" vertical="center" wrapText="1"/>
    </xf>
    <xf numFmtId="0" fontId="4" fillId="77" borderId="10" xfId="0" applyFont="1" applyFill="1" applyBorder="1" applyAlignment="1">
      <alignment vertical="top" wrapText="1"/>
    </xf>
    <xf numFmtId="0" fontId="4" fillId="73" borderId="15" xfId="0" applyFont="1" applyFill="1" applyBorder="1" applyAlignment="1">
      <alignment horizontal="left" vertical="top" wrapText="1"/>
    </xf>
    <xf numFmtId="0" fontId="4" fillId="17" borderId="10" xfId="0" applyFont="1" applyFill="1" applyBorder="1" applyAlignment="1">
      <alignment horizontal="left" vertical="top" wrapText="1"/>
    </xf>
    <xf numFmtId="0" fontId="0" fillId="42" borderId="10" xfId="0" applyFill="1" applyBorder="1" applyAlignment="1">
      <alignment vertical="top"/>
    </xf>
    <xf numFmtId="0" fontId="71" fillId="78" borderId="57" xfId="0" applyFont="1" applyFill="1" applyBorder="1" applyAlignment="1">
      <alignment horizontal="center" vertical="top" wrapText="1"/>
    </xf>
    <xf numFmtId="0" fontId="0" fillId="42" borderId="57" xfId="0" applyFill="1" applyBorder="1" applyAlignment="1">
      <alignment vertical="top"/>
    </xf>
    <xf numFmtId="49" fontId="5" fillId="55" borderId="21" xfId="0" applyNumberFormat="1" applyFont="1" applyFill="1" applyBorder="1" applyAlignment="1">
      <alignment horizontal="center" vertical="center" wrapText="1"/>
    </xf>
    <xf numFmtId="49" fontId="5" fillId="35" borderId="20" xfId="0" applyNumberFormat="1" applyFont="1" applyFill="1" applyBorder="1" applyAlignment="1">
      <alignment horizontal="center" vertical="center" wrapText="1"/>
    </xf>
    <xf numFmtId="49" fontId="5" fillId="53" borderId="20" xfId="0" applyNumberFormat="1" applyFont="1" applyFill="1" applyBorder="1" applyAlignment="1">
      <alignment horizontal="center" vertical="center" wrapText="1"/>
    </xf>
    <xf numFmtId="49" fontId="5" fillId="35" borderId="79" xfId="0" applyNumberFormat="1" applyFont="1" applyFill="1" applyBorder="1" applyAlignment="1">
      <alignment horizontal="center" vertical="center" wrapText="1"/>
    </xf>
    <xf numFmtId="49" fontId="5" fillId="35" borderId="71" xfId="0" applyNumberFormat="1" applyFont="1" applyFill="1" applyBorder="1" applyAlignment="1">
      <alignment horizontal="center" vertical="center" wrapText="1"/>
    </xf>
    <xf numFmtId="49" fontId="5" fillId="37" borderId="21" xfId="0" applyNumberFormat="1" applyFont="1" applyFill="1" applyBorder="1" applyAlignment="1">
      <alignment horizontal="center" vertical="center" wrapText="1"/>
    </xf>
    <xf numFmtId="49" fontId="5" fillId="77" borderId="21" xfId="0" applyNumberFormat="1" applyFont="1" applyFill="1" applyBorder="1" applyAlignment="1">
      <alignment horizontal="center" vertical="center" wrapText="1"/>
    </xf>
    <xf numFmtId="49" fontId="5" fillId="19" borderId="21" xfId="0" applyNumberFormat="1" applyFont="1" applyFill="1" applyBorder="1" applyAlignment="1">
      <alignment horizontal="center" vertical="center" wrapText="1"/>
    </xf>
    <xf numFmtId="49" fontId="5" fillId="73" borderId="20" xfId="0" applyNumberFormat="1" applyFont="1" applyFill="1" applyBorder="1" applyAlignment="1">
      <alignment horizontal="center" vertical="center" wrapText="1"/>
    </xf>
    <xf numFmtId="0" fontId="71" fillId="34" borderId="54" xfId="0" applyFont="1" applyFill="1" applyBorder="1" applyAlignment="1">
      <alignment horizontal="center" vertical="top" wrapText="1"/>
    </xf>
    <xf numFmtId="0" fontId="5" fillId="79" borderId="12" xfId="0" applyFont="1" applyFill="1" applyBorder="1" applyAlignment="1">
      <alignment vertical="top" wrapText="1"/>
    </xf>
    <xf numFmtId="0" fontId="71" fillId="31" borderId="54" xfId="0" applyFont="1" applyFill="1" applyBorder="1" applyAlignment="1">
      <alignment vertical="top" wrapText="1"/>
    </xf>
    <xf numFmtId="49" fontId="5" fillId="73" borderId="21" xfId="0" applyNumberFormat="1" applyFont="1" applyFill="1" applyBorder="1" applyAlignment="1">
      <alignment horizontal="center" vertical="center" wrapText="1"/>
    </xf>
    <xf numFmtId="49" fontId="5" fillId="34" borderId="74" xfId="0" applyNumberFormat="1" applyFont="1" applyFill="1" applyBorder="1" applyAlignment="1">
      <alignment horizontal="center" vertical="center" wrapText="1"/>
    </xf>
    <xf numFmtId="49" fontId="5" fillId="35" borderId="21" xfId="0" applyNumberFormat="1" applyFont="1" applyFill="1" applyBorder="1" applyAlignment="1">
      <alignment horizontal="center" vertical="center" wrapText="1"/>
    </xf>
    <xf numFmtId="49" fontId="5" fillId="78" borderId="79" xfId="0" applyNumberFormat="1" applyFont="1" applyFill="1" applyBorder="1" applyAlignment="1">
      <alignment horizontal="center" vertical="center" wrapText="1"/>
    </xf>
    <xf numFmtId="49" fontId="5" fillId="31" borderId="18" xfId="0" applyNumberFormat="1" applyFont="1" applyFill="1" applyBorder="1" applyAlignment="1">
      <alignment horizontal="center" vertical="center" wrapText="1"/>
    </xf>
    <xf numFmtId="49" fontId="5" fillId="17" borderId="17" xfId="0" applyNumberFormat="1" applyFont="1" applyFill="1" applyBorder="1" applyAlignment="1">
      <alignment horizontal="center" vertical="center" wrapText="1"/>
    </xf>
    <xf numFmtId="49" fontId="5" fillId="47" borderId="21" xfId="0" applyNumberFormat="1" applyFont="1" applyFill="1" applyBorder="1" applyAlignment="1">
      <alignment horizontal="center" vertical="center" wrapText="1"/>
    </xf>
    <xf numFmtId="49" fontId="5" fillId="51" borderId="20" xfId="0" applyNumberFormat="1" applyFont="1" applyFill="1" applyBorder="1" applyAlignment="1">
      <alignment horizontal="center" vertical="center" wrapText="1"/>
    </xf>
    <xf numFmtId="49" fontId="5" fillId="77" borderId="17" xfId="0" applyNumberFormat="1" applyFont="1" applyFill="1" applyBorder="1" applyAlignment="1">
      <alignment horizontal="center" vertical="center" wrapText="1"/>
    </xf>
    <xf numFmtId="49" fontId="5" fillId="41" borderId="17" xfId="0" applyNumberFormat="1" applyFont="1" applyFill="1" applyBorder="1" applyAlignment="1">
      <alignment horizontal="center" vertical="center" wrapText="1"/>
    </xf>
    <xf numFmtId="49" fontId="5" fillId="73" borderId="19" xfId="0" applyNumberFormat="1" applyFont="1" applyFill="1" applyBorder="1" applyAlignment="1">
      <alignment horizontal="center" vertical="center" wrapText="1"/>
    </xf>
    <xf numFmtId="49" fontId="5" fillId="34" borderId="71" xfId="0" applyNumberFormat="1" applyFont="1" applyFill="1" applyBorder="1" applyAlignment="1">
      <alignment horizontal="center" vertical="center" wrapText="1"/>
    </xf>
    <xf numFmtId="49" fontId="5" fillId="42" borderId="71" xfId="0" applyNumberFormat="1" applyFont="1" applyFill="1" applyBorder="1" applyAlignment="1">
      <alignment horizontal="center" vertical="center" wrapText="1"/>
    </xf>
    <xf numFmtId="49" fontId="5" fillId="53" borderId="74" xfId="0" applyNumberFormat="1" applyFont="1" applyFill="1" applyBorder="1" applyAlignment="1">
      <alignment horizontal="center" vertical="center" wrapText="1"/>
    </xf>
    <xf numFmtId="49" fontId="72" fillId="33" borderId="27" xfId="0" applyNumberFormat="1" applyFont="1" applyFill="1" applyBorder="1" applyAlignment="1">
      <alignment horizontal="center" vertical="center" wrapText="1"/>
    </xf>
    <xf numFmtId="49" fontId="5" fillId="78" borderId="26" xfId="0" applyNumberFormat="1" applyFont="1" applyFill="1" applyBorder="1" applyAlignment="1">
      <alignment horizontal="center" vertical="center" wrapText="1"/>
    </xf>
    <xf numFmtId="0" fontId="4" fillId="77" borderId="15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horizontal="left" vertical="top" wrapText="1"/>
    </xf>
    <xf numFmtId="49" fontId="5" fillId="35" borderId="30" xfId="0" applyNumberFormat="1" applyFont="1" applyFill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horizontal="center" vertical="center" wrapText="1"/>
    </xf>
    <xf numFmtId="49" fontId="5" fillId="76" borderId="17" xfId="0" applyNumberFormat="1" applyFont="1" applyFill="1" applyBorder="1" applyAlignment="1">
      <alignment horizontal="center" vertical="center" wrapText="1"/>
    </xf>
    <xf numFmtId="0" fontId="4" fillId="17" borderId="13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185" fontId="71" fillId="17" borderId="55" xfId="0" applyNumberFormat="1" applyFont="1" applyFill="1" applyBorder="1" applyAlignment="1">
      <alignment vertical="top" wrapText="1"/>
    </xf>
    <xf numFmtId="49" fontId="5" fillId="34" borderId="18" xfId="0" applyNumberFormat="1" applyFont="1" applyFill="1" applyBorder="1" applyAlignment="1">
      <alignment horizontal="center" vertical="center" wrapText="1"/>
    </xf>
    <xf numFmtId="20" fontId="4" fillId="35" borderId="54" xfId="0" applyNumberFormat="1" applyFont="1" applyFill="1" applyBorder="1" applyAlignment="1">
      <alignment vertical="top" wrapText="1"/>
    </xf>
    <xf numFmtId="0" fontId="71" fillId="34" borderId="55" xfId="0" applyFont="1" applyFill="1" applyBorder="1" applyAlignment="1">
      <alignment horizontal="center" vertical="top" wrapText="1"/>
    </xf>
    <xf numFmtId="0" fontId="71" fillId="78" borderId="58" xfId="0" applyFont="1" applyFill="1" applyBorder="1" applyAlignment="1">
      <alignment vertical="top" wrapText="1"/>
    </xf>
    <xf numFmtId="0" fontId="0" fillId="80" borderId="12" xfId="0" applyFill="1" applyBorder="1" applyAlignment="1">
      <alignment vertical="top"/>
    </xf>
    <xf numFmtId="0" fontId="0" fillId="80" borderId="54" xfId="0" applyFill="1" applyBorder="1" applyAlignment="1">
      <alignment vertical="top"/>
    </xf>
    <xf numFmtId="49" fontId="5" fillId="75" borderId="17" xfId="0" applyNumberFormat="1" applyFont="1" applyFill="1" applyBorder="1" applyAlignment="1">
      <alignment horizontal="center" vertical="center" wrapText="1"/>
    </xf>
    <xf numFmtId="49" fontId="5" fillId="47" borderId="17" xfId="0" applyNumberFormat="1" applyFont="1" applyFill="1" applyBorder="1" applyAlignment="1">
      <alignment horizontal="center" vertical="center" wrapText="1"/>
    </xf>
    <xf numFmtId="0" fontId="78" fillId="50" borderId="57" xfId="0" applyFont="1" applyFill="1" applyBorder="1" applyAlignment="1">
      <alignment vertical="top" wrapText="1"/>
    </xf>
    <xf numFmtId="49" fontId="5" fillId="64" borderId="19" xfId="0" applyNumberFormat="1" applyFont="1" applyFill="1" applyBorder="1" applyAlignment="1">
      <alignment horizontal="center" vertical="center" wrapText="1"/>
    </xf>
    <xf numFmtId="0" fontId="0" fillId="12" borderId="14" xfId="0" applyFill="1" applyBorder="1" applyAlignment="1">
      <alignment vertical="top"/>
    </xf>
    <xf numFmtId="0" fontId="0" fillId="12" borderId="56" xfId="0" applyFill="1" applyBorder="1" applyAlignment="1">
      <alignment vertical="top"/>
    </xf>
    <xf numFmtId="0" fontId="89" fillId="45" borderId="69" xfId="0" applyFont="1" applyFill="1" applyBorder="1" applyAlignment="1">
      <alignment vertical="center"/>
    </xf>
    <xf numFmtId="49" fontId="90" fillId="33" borderId="27" xfId="0" applyNumberFormat="1" applyFont="1" applyFill="1" applyBorder="1" applyAlignment="1">
      <alignment horizontal="center" vertical="center" wrapText="1"/>
    </xf>
    <xf numFmtId="49" fontId="18" fillId="34" borderId="93" xfId="0" applyNumberFormat="1" applyFont="1" applyFill="1" applyBorder="1" applyAlignment="1">
      <alignment horizontal="center" vertical="center" wrapText="1"/>
    </xf>
    <xf numFmtId="49" fontId="18" fillId="34" borderId="94" xfId="0" applyNumberFormat="1" applyFont="1" applyFill="1" applyBorder="1" applyAlignment="1">
      <alignment horizontal="center" vertical="center" wrapText="1"/>
    </xf>
    <xf numFmtId="49" fontId="18" fillId="34" borderId="77" xfId="0" applyNumberFormat="1" applyFont="1" applyFill="1" applyBorder="1" applyAlignment="1">
      <alignment horizontal="center" vertical="center" wrapText="1"/>
    </xf>
    <xf numFmtId="0" fontId="91" fillId="34" borderId="78" xfId="0" applyFont="1" applyFill="1" applyBorder="1" applyAlignment="1">
      <alignment horizontal="center" vertical="center"/>
    </xf>
    <xf numFmtId="49" fontId="18" fillId="55" borderId="94" xfId="0" applyNumberFormat="1" applyFont="1" applyFill="1" applyBorder="1" applyAlignment="1">
      <alignment horizontal="center" vertical="center" wrapText="1"/>
    </xf>
    <xf numFmtId="49" fontId="18" fillId="53" borderId="77" xfId="0" applyNumberFormat="1" applyFont="1" applyFill="1" applyBorder="1" applyAlignment="1">
      <alignment horizontal="center" vertical="center" wrapText="1"/>
    </xf>
    <xf numFmtId="49" fontId="18" fillId="35" borderId="77" xfId="0" applyNumberFormat="1" applyFont="1" applyFill="1" applyBorder="1" applyAlignment="1">
      <alignment horizontal="center" vertical="center" wrapText="1"/>
    </xf>
    <xf numFmtId="49" fontId="18" fillId="35" borderId="18" xfId="0" applyNumberFormat="1" applyFont="1" applyFill="1" applyBorder="1" applyAlignment="1">
      <alignment horizontal="center" vertical="center" wrapText="1"/>
    </xf>
    <xf numFmtId="49" fontId="18" fillId="77" borderId="17" xfId="0" applyNumberFormat="1" applyFont="1" applyFill="1" applyBorder="1" applyAlignment="1">
      <alignment horizontal="center" vertical="center" wrapText="1"/>
    </xf>
    <xf numFmtId="49" fontId="18" fillId="53" borderId="19" xfId="0" applyNumberFormat="1" applyFont="1" applyFill="1" applyBorder="1" applyAlignment="1">
      <alignment horizontal="center" vertical="center" wrapText="1"/>
    </xf>
    <xf numFmtId="49" fontId="18" fillId="78" borderId="18" xfId="0" applyNumberFormat="1" applyFont="1" applyFill="1" applyBorder="1" applyAlignment="1">
      <alignment horizontal="center" vertical="center" wrapText="1"/>
    </xf>
    <xf numFmtId="49" fontId="18" fillId="63" borderId="17" xfId="0" applyNumberFormat="1" applyFont="1" applyFill="1" applyBorder="1" applyAlignment="1">
      <alignment horizontal="center" vertical="center" wrapText="1"/>
    </xf>
    <xf numFmtId="49" fontId="18" fillId="55" borderId="17" xfId="0" applyNumberFormat="1" applyFont="1" applyFill="1" applyBorder="1" applyAlignment="1">
      <alignment horizontal="center" vertical="center" wrapText="1"/>
    </xf>
    <xf numFmtId="49" fontId="18" fillId="73" borderId="17" xfId="0" applyNumberFormat="1" applyFont="1" applyFill="1" applyBorder="1" applyAlignment="1">
      <alignment horizontal="center" vertical="center" wrapText="1"/>
    </xf>
    <xf numFmtId="49" fontId="18" fillId="31" borderId="18" xfId="0" applyNumberFormat="1" applyFont="1" applyFill="1" applyBorder="1" applyAlignment="1">
      <alignment horizontal="center" vertical="center" wrapText="1"/>
    </xf>
    <xf numFmtId="49" fontId="18" fillId="17" borderId="17" xfId="0" applyNumberFormat="1" applyFont="1" applyFill="1" applyBorder="1" applyAlignment="1">
      <alignment horizontal="center" vertical="center" wrapText="1"/>
    </xf>
    <xf numFmtId="49" fontId="18" fillId="78" borderId="26" xfId="0" applyNumberFormat="1" applyFont="1" applyFill="1" applyBorder="1" applyAlignment="1">
      <alignment horizontal="center" vertical="center" wrapText="1"/>
    </xf>
    <xf numFmtId="49" fontId="18" fillId="75" borderId="17" xfId="0" applyNumberFormat="1" applyFont="1" applyFill="1" applyBorder="1" applyAlignment="1">
      <alignment horizontal="center" vertical="center" wrapText="1"/>
    </xf>
    <xf numFmtId="49" fontId="18" fillId="47" borderId="17" xfId="0" applyNumberFormat="1" applyFont="1" applyFill="1" applyBorder="1" applyAlignment="1">
      <alignment horizontal="center" vertical="center" wrapText="1"/>
    </xf>
    <xf numFmtId="49" fontId="18" fillId="64" borderId="19" xfId="0" applyNumberFormat="1" applyFont="1" applyFill="1" applyBorder="1" applyAlignment="1">
      <alignment horizontal="center" vertical="center" wrapText="1"/>
    </xf>
    <xf numFmtId="49" fontId="18" fillId="35" borderId="30" xfId="0" applyNumberFormat="1" applyFont="1" applyFill="1" applyBorder="1" applyAlignment="1">
      <alignment horizontal="center" vertical="center" wrapText="1"/>
    </xf>
    <xf numFmtId="49" fontId="18" fillId="51" borderId="26" xfId="0" applyNumberFormat="1" applyFont="1" applyFill="1" applyBorder="1" applyAlignment="1">
      <alignment horizontal="center" vertical="center" wrapText="1"/>
    </xf>
    <xf numFmtId="49" fontId="18" fillId="37" borderId="17" xfId="0" applyNumberFormat="1" applyFont="1" applyFill="1" applyBorder="1" applyAlignment="1">
      <alignment horizontal="center" vertical="center" wrapText="1"/>
    </xf>
    <xf numFmtId="49" fontId="18" fillId="19" borderId="17" xfId="0" applyNumberFormat="1" applyFont="1" applyFill="1" applyBorder="1" applyAlignment="1">
      <alignment horizontal="center" vertical="center" wrapText="1"/>
    </xf>
    <xf numFmtId="49" fontId="18" fillId="73" borderId="26" xfId="0" applyNumberFormat="1" applyFont="1" applyFill="1" applyBorder="1" applyAlignment="1">
      <alignment horizontal="center" vertical="center" wrapText="1"/>
    </xf>
    <xf numFmtId="49" fontId="18" fillId="41" borderId="17" xfId="0" applyNumberFormat="1" applyFont="1" applyFill="1" applyBorder="1" applyAlignment="1">
      <alignment horizontal="center" vertical="center" wrapText="1"/>
    </xf>
    <xf numFmtId="49" fontId="18" fillId="73" borderId="19" xfId="0" applyNumberFormat="1" applyFont="1" applyFill="1" applyBorder="1" applyAlignment="1">
      <alignment horizontal="center" vertical="center" wrapText="1"/>
    </xf>
    <xf numFmtId="49" fontId="18" fillId="34" borderId="30" xfId="0" applyNumberFormat="1" applyFont="1" applyFill="1" applyBorder="1" applyAlignment="1">
      <alignment horizontal="center" vertical="center" wrapText="1"/>
    </xf>
    <xf numFmtId="49" fontId="18" fillId="35" borderId="17" xfId="0" applyNumberFormat="1" applyFont="1" applyFill="1" applyBorder="1" applyAlignment="1">
      <alignment horizontal="center" vertical="center" wrapText="1"/>
    </xf>
    <xf numFmtId="49" fontId="18" fillId="42" borderId="30" xfId="0" applyNumberFormat="1" applyFont="1" applyFill="1" applyBorder="1" applyAlignment="1">
      <alignment horizontal="center" vertical="center" wrapText="1"/>
    </xf>
    <xf numFmtId="49" fontId="18" fillId="34" borderId="19" xfId="0" applyNumberFormat="1" applyFont="1" applyFill="1" applyBorder="1" applyAlignment="1">
      <alignment horizontal="center" vertical="center" wrapText="1"/>
    </xf>
    <xf numFmtId="0" fontId="19" fillId="78" borderId="54" xfId="0" applyFont="1" applyFill="1" applyBorder="1" applyAlignment="1">
      <alignment vertical="center" wrapText="1"/>
    </xf>
    <xf numFmtId="0" fontId="19" fillId="63" borderId="57" xfId="0" applyFont="1" applyFill="1" applyBorder="1" applyAlignment="1">
      <alignment horizontal="left" vertical="center" wrapText="1"/>
    </xf>
    <xf numFmtId="0" fontId="19" fillId="55" borderId="57" xfId="0" applyFont="1" applyFill="1" applyBorder="1" applyAlignment="1">
      <alignment horizontal="left" vertical="center" wrapText="1"/>
    </xf>
    <xf numFmtId="0" fontId="19" fillId="35" borderId="57" xfId="0" applyFont="1" applyFill="1" applyBorder="1" applyAlignment="1">
      <alignment horizontal="left" vertical="center" wrapText="1"/>
    </xf>
    <xf numFmtId="0" fontId="19" fillId="73" borderId="57" xfId="0" applyFont="1" applyFill="1" applyBorder="1" applyAlignment="1">
      <alignment horizontal="left" vertical="center" wrapText="1"/>
    </xf>
    <xf numFmtId="0" fontId="92" fillId="33" borderId="34" xfId="0" applyFont="1" applyFill="1" applyBorder="1" applyAlignment="1">
      <alignment horizontal="center" vertical="center" wrapText="1"/>
    </xf>
    <xf numFmtId="0" fontId="19" fillId="34" borderId="95" xfId="0" applyFont="1" applyFill="1" applyBorder="1" applyAlignment="1">
      <alignment vertical="center" wrapText="1"/>
    </xf>
    <xf numFmtId="0" fontId="19" fillId="34" borderId="96" xfId="0" applyFont="1" applyFill="1" applyBorder="1" applyAlignment="1">
      <alignment vertical="center" wrapText="1"/>
    </xf>
    <xf numFmtId="0" fontId="93" fillId="0" borderId="96" xfId="0" applyFont="1" applyBorder="1" applyAlignment="1">
      <alignment vertical="center"/>
    </xf>
    <xf numFmtId="0" fontId="19" fillId="34" borderId="97" xfId="0" applyFont="1" applyFill="1" applyBorder="1" applyAlignment="1">
      <alignment vertical="center" wrapText="1"/>
    </xf>
    <xf numFmtId="0" fontId="20" fillId="78" borderId="57" xfId="0" applyFont="1" applyFill="1" applyBorder="1" applyAlignment="1">
      <alignment vertical="center" wrapText="1"/>
    </xf>
    <xf numFmtId="0" fontId="20" fillId="15" borderId="57" xfId="0" applyFont="1" applyFill="1" applyBorder="1" applyAlignment="1">
      <alignment vertical="center" wrapText="1"/>
    </xf>
    <xf numFmtId="0" fontId="19" fillId="73" borderId="56" xfId="0" applyFont="1" applyFill="1" applyBorder="1" applyAlignment="1">
      <alignment vertical="center" wrapText="1"/>
    </xf>
    <xf numFmtId="0" fontId="19" fillId="34" borderId="98" xfId="0" applyFont="1" applyFill="1" applyBorder="1" applyAlignment="1">
      <alignment vertical="center" wrapText="1"/>
    </xf>
    <xf numFmtId="0" fontId="19" fillId="17" borderId="96" xfId="0" applyFont="1" applyFill="1" applyBorder="1" applyAlignment="1">
      <alignment vertical="center" wrapText="1"/>
    </xf>
    <xf numFmtId="0" fontId="19" fillId="35" borderId="54" xfId="0" applyFont="1" applyFill="1" applyBorder="1" applyAlignment="1">
      <alignment horizontal="left" vertical="center" wrapText="1"/>
    </xf>
    <xf numFmtId="0" fontId="19" fillId="77" borderId="57" xfId="0" applyFont="1" applyFill="1" applyBorder="1" applyAlignment="1">
      <alignment horizontal="left" vertical="center" wrapText="1"/>
    </xf>
    <xf numFmtId="0" fontId="19" fillId="79" borderId="54" xfId="0" applyFont="1" applyFill="1" applyBorder="1" applyAlignment="1">
      <alignment vertical="center" wrapText="1"/>
    </xf>
    <xf numFmtId="0" fontId="19" fillId="77" borderId="58" xfId="0" applyFont="1" applyFill="1" applyBorder="1" applyAlignment="1">
      <alignment vertical="center" wrapText="1"/>
    </xf>
    <xf numFmtId="0" fontId="94" fillId="80" borderId="18" xfId="0" applyFont="1" applyFill="1" applyBorder="1" applyAlignment="1">
      <alignment horizontal="center" vertical="center"/>
    </xf>
    <xf numFmtId="0" fontId="93" fillId="80" borderId="54" xfId="0" applyFont="1" applyFill="1" applyBorder="1" applyAlignment="1">
      <alignment vertical="center"/>
    </xf>
    <xf numFmtId="0" fontId="19" fillId="75" borderId="57" xfId="0" applyFont="1" applyFill="1" applyBorder="1" applyAlignment="1">
      <alignment vertical="center" wrapText="1"/>
    </xf>
    <xf numFmtId="0" fontId="19" fillId="77" borderId="57" xfId="0" applyFont="1" applyFill="1" applyBorder="1" applyAlignment="1">
      <alignment vertical="center" wrapText="1"/>
    </xf>
    <xf numFmtId="0" fontId="19" fillId="47" borderId="57" xfId="0" applyFont="1" applyFill="1" applyBorder="1" applyAlignment="1">
      <alignment vertical="center" wrapText="1"/>
    </xf>
    <xf numFmtId="0" fontId="93" fillId="12" borderId="56" xfId="0" applyFont="1" applyFill="1" applyBorder="1" applyAlignment="1">
      <alignment vertical="center"/>
    </xf>
    <xf numFmtId="0" fontId="19" fillId="35" borderId="55" xfId="0" applyFont="1" applyFill="1" applyBorder="1" applyAlignment="1">
      <alignment vertical="center" wrapText="1"/>
    </xf>
    <xf numFmtId="0" fontId="19" fillId="51" borderId="58" xfId="0" applyFont="1" applyFill="1" applyBorder="1" applyAlignment="1">
      <alignment horizontal="left" vertical="center" wrapText="1"/>
    </xf>
    <xf numFmtId="0" fontId="19" fillId="35" borderId="54" xfId="0" applyFont="1" applyFill="1" applyBorder="1" applyAlignment="1">
      <alignment vertical="center" wrapText="1"/>
    </xf>
    <xf numFmtId="0" fontId="19" fillId="37" borderId="57" xfId="0" applyFont="1" applyFill="1" applyBorder="1" applyAlignment="1">
      <alignment vertical="center" wrapText="1"/>
    </xf>
    <xf numFmtId="0" fontId="19" fillId="37" borderId="57" xfId="0" applyFont="1" applyFill="1" applyBorder="1" applyAlignment="1">
      <alignment horizontal="left" vertical="center" wrapText="1"/>
    </xf>
    <xf numFmtId="0" fontId="19" fillId="19" borderId="57" xfId="0" applyFont="1" applyFill="1" applyBorder="1" applyAlignment="1">
      <alignment vertical="center" wrapText="1"/>
    </xf>
    <xf numFmtId="0" fontId="19" fillId="73" borderId="58" xfId="0" applyFont="1" applyFill="1" applyBorder="1" applyAlignment="1">
      <alignment horizontal="left" vertical="center" wrapText="1"/>
    </xf>
    <xf numFmtId="0" fontId="19" fillId="35" borderId="55" xfId="0" applyFont="1" applyFill="1" applyBorder="1" applyAlignment="1">
      <alignment horizontal="left" vertical="center" wrapText="1"/>
    </xf>
    <xf numFmtId="0" fontId="19" fillId="17" borderId="57" xfId="0" applyFont="1" applyFill="1" applyBorder="1" applyAlignment="1">
      <alignment horizontal="left" vertical="center" wrapText="1"/>
    </xf>
    <xf numFmtId="0" fontId="93" fillId="42" borderId="57" xfId="0" applyFont="1" applyFill="1" applyBorder="1" applyAlignment="1">
      <alignment vertical="center"/>
    </xf>
    <xf numFmtId="0" fontId="19" fillId="73" borderId="56" xfId="0" applyFont="1" applyFill="1" applyBorder="1" applyAlignment="1">
      <alignment horizontal="left" vertical="center" wrapText="1"/>
    </xf>
    <xf numFmtId="0" fontId="95" fillId="34" borderId="55" xfId="0" applyFont="1" applyFill="1" applyBorder="1" applyAlignment="1">
      <alignment vertical="center"/>
    </xf>
    <xf numFmtId="0" fontId="19" fillId="35" borderId="57" xfId="0" applyFont="1" applyFill="1" applyBorder="1" applyAlignment="1">
      <alignment vertical="center" wrapText="1"/>
    </xf>
    <xf numFmtId="0" fontId="93" fillId="42" borderId="83" xfId="0" applyFont="1" applyFill="1" applyBorder="1" applyAlignment="1">
      <alignment vertical="center"/>
    </xf>
    <xf numFmtId="0" fontId="19" fillId="34" borderId="56" xfId="0" applyFont="1" applyFill="1" applyBorder="1" applyAlignment="1">
      <alignment horizontal="left" vertical="center" wrapText="1"/>
    </xf>
    <xf numFmtId="0" fontId="66" fillId="0" borderId="0" xfId="0" applyFont="1" applyAlignment="1">
      <alignment vertical="center"/>
    </xf>
    <xf numFmtId="0" fontId="19" fillId="17" borderId="54" xfId="0" applyFont="1" applyFill="1" applyBorder="1" applyAlignment="1">
      <alignment vertical="center" wrapText="1"/>
    </xf>
    <xf numFmtId="0" fontId="91" fillId="17" borderId="79" xfId="0" applyFont="1" applyFill="1" applyBorder="1" applyAlignment="1">
      <alignment horizontal="center" vertical="center" wrapText="1"/>
    </xf>
    <xf numFmtId="0" fontId="91" fillId="78" borderId="21" xfId="0" applyFont="1" applyFill="1" applyBorder="1" applyAlignment="1">
      <alignment horizontal="center" vertical="center"/>
    </xf>
    <xf numFmtId="0" fontId="91" fillId="15" borderId="21" xfId="0" applyFont="1" applyFill="1" applyBorder="1" applyAlignment="1">
      <alignment horizontal="center" vertical="center"/>
    </xf>
    <xf numFmtId="0" fontId="91" fillId="73" borderId="74" xfId="0" applyFont="1" applyFill="1" applyBorder="1" applyAlignment="1">
      <alignment horizontal="center" vertical="center"/>
    </xf>
    <xf numFmtId="49" fontId="18" fillId="78" borderId="17" xfId="0" applyNumberFormat="1" applyFont="1" applyFill="1" applyBorder="1" applyAlignment="1">
      <alignment horizontal="center" vertical="center" wrapText="1"/>
    </xf>
    <xf numFmtId="0" fontId="19" fillId="73" borderId="96" xfId="0" applyFont="1" applyFill="1" applyBorder="1" applyAlignment="1">
      <alignment vertical="center" wrapText="1"/>
    </xf>
    <xf numFmtId="0" fontId="93" fillId="0" borderId="99" xfId="0" applyFont="1" applyBorder="1" applyAlignment="1">
      <alignment vertical="center"/>
    </xf>
    <xf numFmtId="20" fontId="4" fillId="35" borderId="55" xfId="0" applyNumberFormat="1" applyFont="1" applyFill="1" applyBorder="1" applyAlignment="1">
      <alignment vertical="top" wrapText="1"/>
    </xf>
    <xf numFmtId="0" fontId="66" fillId="45" borderId="70" xfId="0" applyFont="1" applyFill="1" applyBorder="1" applyAlignment="1">
      <alignment horizontal="center" vertical="center" textRotation="90"/>
    </xf>
    <xf numFmtId="185" fontId="78" fillId="34" borderId="55" xfId="0" applyNumberFormat="1" applyFont="1" applyFill="1" applyBorder="1" applyAlignment="1">
      <alignment vertical="top" wrapText="1"/>
    </xf>
    <xf numFmtId="49" fontId="78" fillId="34" borderId="71" xfId="0" applyNumberFormat="1" applyFont="1" applyFill="1" applyBorder="1" applyAlignment="1">
      <alignment horizontal="center" vertical="center"/>
    </xf>
    <xf numFmtId="49" fontId="78" fillId="17" borderId="71" xfId="0" applyNumberFormat="1" applyFont="1" applyFill="1" applyBorder="1" applyAlignment="1">
      <alignment horizontal="center" vertical="center" wrapText="1"/>
    </xf>
    <xf numFmtId="49" fontId="78" fillId="78" borderId="21" xfId="0" applyNumberFormat="1" applyFont="1" applyFill="1" applyBorder="1" applyAlignment="1">
      <alignment horizontal="center" vertical="center"/>
    </xf>
    <xf numFmtId="49" fontId="78" fillId="15" borderId="21" xfId="0" applyNumberFormat="1" applyFont="1" applyFill="1" applyBorder="1" applyAlignment="1">
      <alignment horizontal="center" vertical="center"/>
    </xf>
    <xf numFmtId="49" fontId="0" fillId="80" borderId="18" xfId="0" applyNumberFormat="1" applyFill="1" applyBorder="1" applyAlignment="1">
      <alignment horizontal="center" vertical="top"/>
    </xf>
    <xf numFmtId="49" fontId="78" fillId="0" borderId="0" xfId="0" applyNumberFormat="1" applyFont="1" applyAlignment="1">
      <alignment horizontal="center" vertical="center"/>
    </xf>
    <xf numFmtId="49" fontId="78" fillId="73" borderId="10" xfId="0" applyNumberFormat="1" applyFont="1" applyFill="1" applyBorder="1" applyAlignment="1">
      <alignment horizontal="center" vertical="center"/>
    </xf>
    <xf numFmtId="185" fontId="78" fillId="73" borderId="10" xfId="0" applyNumberFormat="1" applyFont="1" applyFill="1" applyBorder="1" applyAlignment="1">
      <alignment vertical="top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/>
    </xf>
    <xf numFmtId="49" fontId="82" fillId="33" borderId="59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vertical="top"/>
    </xf>
    <xf numFmtId="49" fontId="80" fillId="17" borderId="13" xfId="0" applyNumberFormat="1" applyFont="1" applyFill="1" applyBorder="1" applyAlignment="1">
      <alignment horizontal="center" vertical="center" wrapText="1"/>
    </xf>
    <xf numFmtId="49" fontId="80" fillId="78" borderId="10" xfId="0" applyNumberFormat="1" applyFont="1" applyFill="1" applyBorder="1" applyAlignment="1">
      <alignment horizontal="center" vertical="center" wrapText="1"/>
    </xf>
    <xf numFmtId="49" fontId="80" fillId="15" borderId="10" xfId="0" applyNumberFormat="1" applyFont="1" applyFill="1" applyBorder="1" applyAlignment="1">
      <alignment horizontal="center" vertical="center" wrapText="1"/>
    </xf>
    <xf numFmtId="49" fontId="80" fillId="34" borderId="13" xfId="0" applyNumberFormat="1" applyFont="1" applyFill="1" applyBorder="1" applyAlignment="1">
      <alignment horizontal="center" vertical="center" wrapText="1"/>
    </xf>
    <xf numFmtId="49" fontId="10" fillId="55" borderId="10" xfId="0" applyNumberFormat="1" applyFont="1" applyFill="1" applyBorder="1" applyAlignment="1">
      <alignment horizontal="center" vertical="center" wrapText="1"/>
    </xf>
    <xf numFmtId="49" fontId="10" fillId="35" borderId="15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49" fontId="10" fillId="53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10" fillId="35" borderId="13" xfId="0" applyNumberFormat="1" applyFont="1" applyFill="1" applyBorder="1" applyAlignment="1">
      <alignment horizontal="center" vertical="center" wrapText="1"/>
    </xf>
    <xf numFmtId="49" fontId="10" fillId="78" borderId="10" xfId="0" applyNumberFormat="1" applyFont="1" applyFill="1" applyBorder="1" applyAlignment="1">
      <alignment horizontal="center" vertical="center" wrapText="1"/>
    </xf>
    <xf numFmtId="49" fontId="10" fillId="73" borderId="15" xfId="0" applyNumberFormat="1" applyFont="1" applyFill="1" applyBorder="1" applyAlignment="1">
      <alignment horizontal="center" vertical="center" wrapText="1"/>
    </xf>
    <xf numFmtId="49" fontId="10" fillId="78" borderId="12" xfId="0" applyNumberFormat="1" applyFont="1" applyFill="1" applyBorder="1" applyAlignment="1">
      <alignment horizontal="center" vertical="center" wrapText="1"/>
    </xf>
    <xf numFmtId="49" fontId="10" fillId="17" borderId="10" xfId="0" applyNumberFormat="1" applyFont="1" applyFill="1" applyBorder="1" applyAlignment="1">
      <alignment horizontal="center" vertical="center" wrapText="1"/>
    </xf>
    <xf numFmtId="49" fontId="8" fillId="53" borderId="10" xfId="0" applyNumberFormat="1" applyFont="1" applyFill="1" applyBorder="1" applyAlignment="1">
      <alignment horizontal="center" vertical="center" wrapText="1"/>
    </xf>
    <xf numFmtId="49" fontId="8" fillId="31" borderId="12" xfId="0" applyNumberFormat="1" applyFont="1" applyFill="1" applyBorder="1" applyAlignment="1">
      <alignment horizontal="center" vertical="center" wrapText="1"/>
    </xf>
    <xf numFmtId="49" fontId="8" fillId="17" borderId="10" xfId="0" applyNumberFormat="1" applyFont="1" applyFill="1" applyBorder="1" applyAlignment="1">
      <alignment horizontal="center" vertical="center" wrapText="1"/>
    </xf>
    <xf numFmtId="49" fontId="10" fillId="78" borderId="15" xfId="0" applyNumberFormat="1" applyFont="1" applyFill="1" applyBorder="1" applyAlignment="1">
      <alignment horizontal="center" vertical="center" wrapText="1"/>
    </xf>
    <xf numFmtId="49" fontId="0" fillId="80" borderId="12" xfId="0" applyNumberFormat="1" applyFill="1" applyBorder="1" applyAlignment="1">
      <alignment vertical="top"/>
    </xf>
    <xf numFmtId="49" fontId="10" fillId="76" borderId="10" xfId="0" applyNumberFormat="1" applyFont="1" applyFill="1" applyBorder="1" applyAlignment="1">
      <alignment horizontal="center" vertical="center" wrapText="1"/>
    </xf>
    <xf numFmtId="49" fontId="10" fillId="77" borderId="10" xfId="0" applyNumberFormat="1" applyFont="1" applyFill="1" applyBorder="1" applyAlignment="1">
      <alignment horizontal="center" vertical="center" wrapText="1"/>
    </xf>
    <xf numFmtId="49" fontId="10" fillId="75" borderId="10" xfId="0" applyNumberFormat="1" applyFont="1" applyFill="1" applyBorder="1" applyAlignment="1">
      <alignment horizontal="center" vertical="center" wrapText="1"/>
    </xf>
    <xf numFmtId="49" fontId="8" fillId="47" borderId="10" xfId="0" applyNumberFormat="1" applyFont="1" applyFill="1" applyBorder="1" applyAlignment="1">
      <alignment horizontal="center" vertical="center" wrapText="1"/>
    </xf>
    <xf numFmtId="49" fontId="0" fillId="12" borderId="14" xfId="0" applyNumberFormat="1" applyFill="1" applyBorder="1" applyAlignment="1">
      <alignment horizontal="center" vertical="center"/>
    </xf>
    <xf numFmtId="49" fontId="10" fillId="47" borderId="10" xfId="0" applyNumberFormat="1" applyFont="1" applyFill="1" applyBorder="1" applyAlignment="1">
      <alignment horizontal="center" vertical="center" wrapText="1"/>
    </xf>
    <xf numFmtId="49" fontId="83" fillId="19" borderId="15" xfId="0" applyNumberFormat="1" applyFont="1" applyFill="1" applyBorder="1" applyAlignment="1">
      <alignment horizontal="center" vertical="center"/>
    </xf>
    <xf numFmtId="49" fontId="10" fillId="35" borderId="12" xfId="0" applyNumberFormat="1" applyFont="1" applyFill="1" applyBorder="1" applyAlignment="1">
      <alignment horizontal="center" vertical="center" wrapText="1"/>
    </xf>
    <xf numFmtId="49" fontId="10" fillId="37" borderId="10" xfId="0" applyNumberFormat="1" applyFont="1" applyFill="1" applyBorder="1" applyAlignment="1">
      <alignment horizontal="center" vertical="center" wrapText="1"/>
    </xf>
    <xf numFmtId="49" fontId="83" fillId="19" borderId="10" xfId="0" applyNumberFormat="1" applyFont="1" applyFill="1" applyBorder="1" applyAlignment="1">
      <alignment horizontal="center" vertical="center" wrapText="1"/>
    </xf>
    <xf numFmtId="49" fontId="8" fillId="53" borderId="15" xfId="0" applyNumberFormat="1" applyFont="1" applyFill="1" applyBorder="1" applyAlignment="1">
      <alignment horizontal="center" vertical="center" wrapText="1"/>
    </xf>
    <xf numFmtId="49" fontId="83" fillId="42" borderId="10" xfId="0" applyNumberFormat="1" applyFont="1" applyFill="1" applyBorder="1" applyAlignment="1">
      <alignment horizontal="center" vertical="center"/>
    </xf>
    <xf numFmtId="49" fontId="8" fillId="53" borderId="14" xfId="0" applyNumberFormat="1" applyFont="1" applyFill="1" applyBorder="1" applyAlignment="1">
      <alignment horizontal="center" vertical="center" wrapText="1"/>
    </xf>
    <xf numFmtId="49" fontId="8" fillId="41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83" fillId="0" borderId="0" xfId="0" applyNumberFormat="1" applyFont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0" fillId="73" borderId="10" xfId="0" applyNumberFormat="1" applyFont="1" applyFill="1" applyBorder="1" applyAlignment="1">
      <alignment horizontal="center" vertical="center" wrapText="1"/>
    </xf>
    <xf numFmtId="49" fontId="5" fillId="77" borderId="20" xfId="0" applyNumberFormat="1" applyFont="1" applyFill="1" applyBorder="1" applyAlignment="1">
      <alignment horizontal="center" vertical="center" wrapText="1"/>
    </xf>
    <xf numFmtId="0" fontId="4" fillId="77" borderId="15" xfId="0" applyFont="1" applyFill="1" applyBorder="1" applyAlignment="1">
      <alignment horizontal="left" vertical="top" wrapText="1"/>
    </xf>
    <xf numFmtId="0" fontId="84" fillId="45" borderId="70" xfId="0" applyFont="1" applyFill="1" applyBorder="1" applyAlignment="1">
      <alignment vertical="center"/>
    </xf>
    <xf numFmtId="49" fontId="82" fillId="33" borderId="84" xfId="0" applyNumberFormat="1" applyFont="1" applyFill="1" applyBorder="1" applyAlignment="1">
      <alignment horizontal="center" vertical="center" wrapText="1"/>
    </xf>
    <xf numFmtId="0" fontId="81" fillId="8" borderId="62" xfId="0" applyFont="1" applyFill="1" applyBorder="1" applyAlignment="1">
      <alignment horizontal="center" vertical="center"/>
    </xf>
    <xf numFmtId="0" fontId="81" fillId="8" borderId="63" xfId="0" applyFont="1" applyFill="1" applyBorder="1" applyAlignment="1">
      <alignment horizontal="center" vertical="center"/>
    </xf>
    <xf numFmtId="0" fontId="81" fillId="8" borderId="64" xfId="0" applyFont="1" applyFill="1" applyBorder="1" applyAlignment="1">
      <alignment horizontal="center" vertical="center"/>
    </xf>
    <xf numFmtId="0" fontId="81" fillId="34" borderId="81" xfId="0" applyFont="1" applyFill="1" applyBorder="1" applyAlignment="1">
      <alignment horizontal="center" vertical="center"/>
    </xf>
    <xf numFmtId="0" fontId="81" fillId="34" borderId="61" xfId="0" applyFont="1" applyFill="1" applyBorder="1" applyAlignment="1">
      <alignment horizontal="center" vertical="center"/>
    </xf>
    <xf numFmtId="0" fontId="81" fillId="14" borderId="69" xfId="0" applyFont="1" applyFill="1" applyBorder="1" applyAlignment="1">
      <alignment horizontal="center" vertical="center" textRotation="90"/>
    </xf>
    <xf numFmtId="0" fontId="81" fillId="14" borderId="70" xfId="0" applyFont="1" applyFill="1" applyBorder="1" applyAlignment="1">
      <alignment horizontal="center" vertical="center" textRotation="90"/>
    </xf>
    <xf numFmtId="0" fontId="81" fillId="8" borderId="59" xfId="0" applyFont="1" applyFill="1" applyBorder="1" applyAlignment="1">
      <alignment horizontal="center" vertical="center" textRotation="90"/>
    </xf>
    <xf numFmtId="0" fontId="81" fillId="8" borderId="80" xfId="0" applyFont="1" applyFill="1" applyBorder="1" applyAlignment="1">
      <alignment horizontal="center" vertical="center" textRotation="90"/>
    </xf>
    <xf numFmtId="0" fontId="81" fillId="8" borderId="60" xfId="0" applyFont="1" applyFill="1" applyBorder="1" applyAlignment="1">
      <alignment horizontal="center" vertical="center" textRotation="90"/>
    </xf>
    <xf numFmtId="0" fontId="81" fillId="49" borderId="85" xfId="0" applyFont="1" applyFill="1" applyBorder="1" applyAlignment="1">
      <alignment horizontal="center" vertical="top"/>
    </xf>
    <xf numFmtId="0" fontId="81" fillId="49" borderId="61" xfId="0" applyFont="1" applyFill="1" applyBorder="1" applyAlignment="1">
      <alignment horizontal="center" vertical="top"/>
    </xf>
    <xf numFmtId="0" fontId="81" fillId="8" borderId="69" xfId="0" applyFont="1" applyFill="1" applyBorder="1" applyAlignment="1">
      <alignment horizontal="center" vertical="center" textRotation="90"/>
    </xf>
    <xf numFmtId="0" fontId="81" fillId="8" borderId="70" xfId="0" applyFont="1" applyFill="1" applyBorder="1" applyAlignment="1">
      <alignment horizontal="center" vertical="center" textRotation="90"/>
    </xf>
    <xf numFmtId="0" fontId="81" fillId="8" borderId="86" xfId="0" applyFont="1" applyFill="1" applyBorder="1" applyAlignment="1">
      <alignment horizontal="center" vertical="center" textRotation="90"/>
    </xf>
    <xf numFmtId="0" fontId="81" fillId="14" borderId="27" xfId="0" applyFont="1" applyFill="1" applyBorder="1" applyAlignment="1">
      <alignment horizontal="center" vertical="center" textRotation="90"/>
    </xf>
    <xf numFmtId="0" fontId="81" fillId="14" borderId="52" xfId="0" applyFont="1" applyFill="1" applyBorder="1" applyAlignment="1">
      <alignment horizontal="center" vertical="center" textRotation="90"/>
    </xf>
    <xf numFmtId="0" fontId="81" fillId="14" borderId="65" xfId="0" applyFont="1" applyFill="1" applyBorder="1" applyAlignment="1">
      <alignment horizontal="center" vertical="center" textRotation="90"/>
    </xf>
    <xf numFmtId="0" fontId="76" fillId="0" borderId="59" xfId="0" applyFont="1" applyBorder="1" applyAlignment="1">
      <alignment horizontal="center" vertical="center"/>
    </xf>
    <xf numFmtId="0" fontId="76" fillId="0" borderId="60" xfId="0" applyFont="1" applyBorder="1" applyAlignment="1">
      <alignment horizontal="center" vertical="center"/>
    </xf>
    <xf numFmtId="0" fontId="81" fillId="14" borderId="59" xfId="0" applyFont="1" applyFill="1" applyBorder="1" applyAlignment="1">
      <alignment horizontal="center" vertical="center" textRotation="90"/>
    </xf>
    <xf numFmtId="0" fontId="81" fillId="14" borderId="80" xfId="0" applyFont="1" applyFill="1" applyBorder="1" applyAlignment="1">
      <alignment horizontal="center" vertical="center" textRotation="90"/>
    </xf>
    <xf numFmtId="0" fontId="81" fillId="14" borderId="60" xfId="0" applyFont="1" applyFill="1" applyBorder="1" applyAlignment="1">
      <alignment horizontal="center" vertical="center" textRotation="90"/>
    </xf>
    <xf numFmtId="0" fontId="81" fillId="14" borderId="86" xfId="0" applyFont="1" applyFill="1" applyBorder="1" applyAlignment="1">
      <alignment horizontal="center" vertical="center" textRotation="90"/>
    </xf>
    <xf numFmtId="0" fontId="4" fillId="35" borderId="26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left" vertical="center" wrapText="1"/>
    </xf>
    <xf numFmtId="0" fontId="5" fillId="38" borderId="11" xfId="0" applyFont="1" applyFill="1" applyBorder="1" applyAlignment="1">
      <alignment horizontal="left" vertical="center" wrapText="1"/>
    </xf>
    <xf numFmtId="0" fontId="5" fillId="38" borderId="13" xfId="0" applyFont="1" applyFill="1" applyBorder="1" applyAlignment="1">
      <alignment horizontal="left" vertical="center" wrapText="1"/>
    </xf>
    <xf numFmtId="0" fontId="11" fillId="38" borderId="26" xfId="0" applyFont="1" applyFill="1" applyBorder="1" applyAlignment="1">
      <alignment horizontal="center" vertical="center" wrapText="1"/>
    </xf>
    <xf numFmtId="0" fontId="11" fillId="38" borderId="52" xfId="0" applyFont="1" applyFill="1" applyBorder="1" applyAlignment="1">
      <alignment horizontal="center" vertical="center" wrapText="1"/>
    </xf>
    <xf numFmtId="0" fontId="11" fillId="38" borderId="3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81" fillId="40" borderId="70" xfId="0" applyFont="1" applyFill="1" applyBorder="1" applyAlignment="1">
      <alignment horizontal="center" vertical="center" textRotation="90"/>
    </xf>
    <xf numFmtId="0" fontId="81" fillId="45" borderId="59" xfId="0" applyFont="1" applyFill="1" applyBorder="1" applyAlignment="1">
      <alignment horizontal="center" vertical="center" textRotation="90"/>
    </xf>
    <xf numFmtId="0" fontId="81" fillId="45" borderId="80" xfId="0" applyFont="1" applyFill="1" applyBorder="1" applyAlignment="1">
      <alignment horizontal="center" vertical="center" textRotation="90"/>
    </xf>
    <xf numFmtId="0" fontId="81" fillId="45" borderId="70" xfId="0" applyFont="1" applyFill="1" applyBorder="1" applyAlignment="1">
      <alignment horizontal="center" vertical="center" textRotation="90"/>
    </xf>
    <xf numFmtId="0" fontId="81" fillId="45" borderId="86" xfId="0" applyFont="1" applyFill="1" applyBorder="1" applyAlignment="1">
      <alignment horizontal="center" vertical="center" textRotation="90"/>
    </xf>
    <xf numFmtId="0" fontId="81" fillId="45" borderId="69" xfId="0" applyFont="1" applyFill="1" applyBorder="1" applyAlignment="1">
      <alignment horizontal="center" vertical="center" textRotation="90"/>
    </xf>
    <xf numFmtId="0" fontId="45" fillId="55" borderId="81" xfId="0" applyFont="1" applyFill="1" applyBorder="1" applyAlignment="1">
      <alignment horizontal="center" vertical="center" wrapText="1"/>
    </xf>
    <xf numFmtId="0" fontId="45" fillId="55" borderId="85" xfId="0" applyFont="1" applyFill="1" applyBorder="1" applyAlignment="1">
      <alignment horizontal="center" vertical="center" wrapText="1"/>
    </xf>
    <xf numFmtId="0" fontId="45" fillId="55" borderId="61" xfId="0" applyFont="1" applyFill="1" applyBorder="1" applyAlignment="1">
      <alignment horizontal="center" vertical="center" wrapText="1"/>
    </xf>
    <xf numFmtId="0" fontId="79" fillId="7" borderId="77" xfId="0" applyFont="1" applyFill="1" applyBorder="1" applyAlignment="1">
      <alignment horizontal="center" vertical="center"/>
    </xf>
    <xf numFmtId="0" fontId="79" fillId="7" borderId="70" xfId="0" applyFont="1" applyFill="1" applyBorder="1" applyAlignment="1">
      <alignment horizontal="center" vertical="center"/>
    </xf>
    <xf numFmtId="0" fontId="79" fillId="18" borderId="94" xfId="0" applyFont="1" applyFill="1" applyBorder="1" applyAlignment="1">
      <alignment horizontal="center" vertical="center" wrapText="1"/>
    </xf>
    <xf numFmtId="0" fontId="79" fillId="6" borderId="94" xfId="0" applyFont="1" applyFill="1" applyBorder="1" applyAlignment="1">
      <alignment horizontal="center" vertical="center" wrapText="1"/>
    </xf>
    <xf numFmtId="0" fontId="79" fillId="6" borderId="100" xfId="0" applyFont="1" applyFill="1" applyBorder="1" applyAlignment="1">
      <alignment horizontal="center" vertical="center" wrapText="1"/>
    </xf>
    <xf numFmtId="0" fontId="5" fillId="46" borderId="15" xfId="0" applyFont="1" applyFill="1" applyBorder="1" applyAlignment="1">
      <alignment horizontal="left" vertical="center" wrapText="1"/>
    </xf>
    <xf numFmtId="0" fontId="5" fillId="46" borderId="11" xfId="0" applyFont="1" applyFill="1" applyBorder="1" applyAlignment="1">
      <alignment horizontal="left" vertical="center" wrapText="1"/>
    </xf>
    <xf numFmtId="0" fontId="5" fillId="46" borderId="13" xfId="0" applyFont="1" applyFill="1" applyBorder="1" applyAlignment="1">
      <alignment horizontal="left" vertical="center" wrapText="1"/>
    </xf>
    <xf numFmtId="0" fontId="81" fillId="40" borderId="59" xfId="0" applyFont="1" applyFill="1" applyBorder="1" applyAlignment="1">
      <alignment horizontal="center" vertical="center" textRotation="90"/>
    </xf>
    <xf numFmtId="0" fontId="81" fillId="40" borderId="80" xfId="0" applyFont="1" applyFill="1" applyBorder="1" applyAlignment="1">
      <alignment horizontal="center" vertical="center" textRotation="90"/>
    </xf>
    <xf numFmtId="0" fontId="81" fillId="40" borderId="60" xfId="0" applyFont="1" applyFill="1" applyBorder="1" applyAlignment="1">
      <alignment horizontal="center" vertical="center" textRotation="90"/>
    </xf>
    <xf numFmtId="0" fontId="4" fillId="35" borderId="20" xfId="0" applyFont="1" applyFill="1" applyBorder="1" applyAlignment="1">
      <alignment horizontal="center" vertical="center" wrapText="1"/>
    </xf>
    <xf numFmtId="0" fontId="4" fillId="35" borderId="71" xfId="0" applyFont="1" applyFill="1" applyBorder="1" applyAlignment="1">
      <alignment horizontal="center" vertical="center" wrapText="1"/>
    </xf>
    <xf numFmtId="0" fontId="5" fillId="55" borderId="15" xfId="0" applyFont="1" applyFill="1" applyBorder="1" applyAlignment="1">
      <alignment horizontal="left" vertical="center" wrapText="1"/>
    </xf>
    <xf numFmtId="0" fontId="5" fillId="55" borderId="11" xfId="0" applyFont="1" applyFill="1" applyBorder="1" applyAlignment="1">
      <alignment horizontal="left" vertical="center" wrapText="1"/>
    </xf>
    <xf numFmtId="0" fontId="5" fillId="55" borderId="13" xfId="0" applyFont="1" applyFill="1" applyBorder="1" applyAlignment="1">
      <alignment horizontal="left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4" fillId="62" borderId="20" xfId="0" applyFont="1" applyFill="1" applyBorder="1" applyAlignment="1">
      <alignment horizontal="center" vertical="center" wrapText="1"/>
    </xf>
    <xf numFmtId="0" fontId="4" fillId="62" borderId="16" xfId="0" applyFont="1" applyFill="1" applyBorder="1" applyAlignment="1">
      <alignment horizontal="center" vertical="center" wrapText="1"/>
    </xf>
    <xf numFmtId="0" fontId="81" fillId="45" borderId="60" xfId="0" applyFont="1" applyFill="1" applyBorder="1" applyAlignment="1">
      <alignment horizontal="center" vertical="center" textRotation="90"/>
    </xf>
    <xf numFmtId="0" fontId="4" fillId="34" borderId="26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left" vertical="center" wrapText="1"/>
    </xf>
    <xf numFmtId="0" fontId="5" fillId="11" borderId="13" xfId="0" applyFont="1" applyFill="1" applyBorder="1" applyAlignment="1">
      <alignment horizontal="left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 wrapText="1"/>
    </xf>
    <xf numFmtId="0" fontId="5" fillId="62" borderId="15" xfId="0" applyFont="1" applyFill="1" applyBorder="1" applyAlignment="1">
      <alignment horizontal="left" vertical="center" wrapText="1"/>
    </xf>
    <xf numFmtId="0" fontId="5" fillId="62" borderId="11" xfId="0" applyFont="1" applyFill="1" applyBorder="1" applyAlignment="1">
      <alignment horizontal="left" vertical="center" wrapText="1"/>
    </xf>
    <xf numFmtId="0" fontId="5" fillId="55" borderId="26" xfId="0" applyFont="1" applyFill="1" applyBorder="1" applyAlignment="1">
      <alignment horizontal="center" vertical="center" wrapText="1"/>
    </xf>
    <xf numFmtId="0" fontId="5" fillId="55" borderId="52" xfId="0" applyFont="1" applyFill="1" applyBorder="1" applyAlignment="1">
      <alignment horizontal="center" vertical="center" wrapText="1"/>
    </xf>
    <xf numFmtId="0" fontId="5" fillId="55" borderId="30" xfId="0" applyFont="1" applyFill="1" applyBorder="1" applyAlignment="1">
      <alignment horizontal="center" vertical="center" wrapText="1"/>
    </xf>
    <xf numFmtId="16" fontId="4" fillId="35" borderId="20" xfId="0" applyNumberFormat="1" applyFont="1" applyFill="1" applyBorder="1" applyAlignment="1">
      <alignment horizontal="center" vertical="center" wrapText="1"/>
    </xf>
    <xf numFmtId="16" fontId="4" fillId="35" borderId="71" xfId="0" applyNumberFormat="1" applyFont="1" applyFill="1" applyBorder="1" applyAlignment="1">
      <alignment horizontal="center" vertical="center" wrapText="1"/>
    </xf>
    <xf numFmtId="185" fontId="78" fillId="7" borderId="15" xfId="0" applyNumberFormat="1" applyFont="1" applyFill="1" applyBorder="1" applyAlignment="1">
      <alignment horizontal="center" vertical="center" wrapText="1"/>
    </xf>
    <xf numFmtId="185" fontId="78" fillId="7" borderId="13" xfId="0" applyNumberFormat="1" applyFont="1" applyFill="1" applyBorder="1" applyAlignment="1">
      <alignment horizontal="center" vertical="center" wrapText="1"/>
    </xf>
    <xf numFmtId="185" fontId="78" fillId="7" borderId="11" xfId="0" applyNumberFormat="1" applyFont="1" applyFill="1" applyBorder="1" applyAlignment="1">
      <alignment horizontal="center" vertical="center" wrapText="1"/>
    </xf>
    <xf numFmtId="185" fontId="78" fillId="6" borderId="87" xfId="0" applyNumberFormat="1" applyFont="1" applyFill="1" applyBorder="1" applyAlignment="1">
      <alignment horizontal="center" vertical="center" wrapText="1"/>
    </xf>
    <xf numFmtId="185" fontId="78" fillId="6" borderId="101" xfId="0" applyNumberFormat="1" applyFont="1" applyFill="1" applyBorder="1" applyAlignment="1">
      <alignment horizontal="center" vertical="center" wrapText="1"/>
    </xf>
    <xf numFmtId="0" fontId="79" fillId="6" borderId="93" xfId="0" applyFont="1" applyFill="1" applyBorder="1" applyAlignment="1">
      <alignment horizontal="center" vertical="center" wrapText="1"/>
    </xf>
    <xf numFmtId="0" fontId="79" fillId="7" borderId="69" xfId="0" applyFont="1" applyFill="1" applyBorder="1" applyAlignment="1">
      <alignment horizontal="center" vertical="center" wrapText="1"/>
    </xf>
    <xf numFmtId="0" fontId="79" fillId="7" borderId="70" xfId="0" applyFont="1" applyFill="1" applyBorder="1" applyAlignment="1">
      <alignment horizontal="center" vertical="center" wrapText="1"/>
    </xf>
    <xf numFmtId="0" fontId="79" fillId="7" borderId="78" xfId="0" applyFont="1" applyFill="1" applyBorder="1" applyAlignment="1">
      <alignment horizontal="center" vertical="center" wrapText="1"/>
    </xf>
    <xf numFmtId="0" fontId="79" fillId="19" borderId="77" xfId="0" applyFont="1" applyFill="1" applyBorder="1" applyAlignment="1">
      <alignment horizontal="center" vertical="center"/>
    </xf>
    <xf numFmtId="0" fontId="79" fillId="19" borderId="70" xfId="0" applyFont="1" applyFill="1" applyBorder="1" applyAlignment="1">
      <alignment horizontal="center" vertical="center"/>
    </xf>
    <xf numFmtId="0" fontId="79" fillId="19" borderId="78" xfId="0" applyFont="1" applyFill="1" applyBorder="1" applyAlignment="1">
      <alignment horizontal="center" vertical="center"/>
    </xf>
    <xf numFmtId="0" fontId="79" fillId="7" borderId="78" xfId="0" applyFont="1" applyFill="1" applyBorder="1" applyAlignment="1">
      <alignment horizontal="center" vertical="center"/>
    </xf>
    <xf numFmtId="0" fontId="8" fillId="46" borderId="15" xfId="0" applyFont="1" applyFill="1" applyBorder="1" applyAlignment="1">
      <alignment horizontal="center" vertical="center" wrapText="1"/>
    </xf>
    <xf numFmtId="0" fontId="8" fillId="46" borderId="11" xfId="0" applyFont="1" applyFill="1" applyBorder="1" applyAlignment="1">
      <alignment horizontal="center" vertical="center" wrapText="1"/>
    </xf>
    <xf numFmtId="0" fontId="8" fillId="46" borderId="13" xfId="0" applyFont="1" applyFill="1" applyBorder="1" applyAlignment="1">
      <alignment horizontal="center" vertical="center" wrapText="1"/>
    </xf>
    <xf numFmtId="0" fontId="4" fillId="46" borderId="26" xfId="0" applyFont="1" applyFill="1" applyBorder="1" applyAlignment="1">
      <alignment horizontal="center" vertical="center" wrapText="1"/>
    </xf>
    <xf numFmtId="0" fontId="4" fillId="46" borderId="52" xfId="0" applyFont="1" applyFill="1" applyBorder="1" applyAlignment="1">
      <alignment horizontal="center" vertical="center" wrapText="1"/>
    </xf>
    <xf numFmtId="0" fontId="4" fillId="46" borderId="30" xfId="0" applyFont="1" applyFill="1" applyBorder="1" applyAlignment="1">
      <alignment horizontal="center" vertical="center" wrapText="1"/>
    </xf>
    <xf numFmtId="16" fontId="5" fillId="16" borderId="26" xfId="0" applyNumberFormat="1" applyFont="1" applyFill="1" applyBorder="1" applyAlignment="1">
      <alignment horizontal="left" vertical="top" wrapText="1"/>
    </xf>
    <xf numFmtId="16" fontId="5" fillId="16" borderId="52" xfId="0" applyNumberFormat="1" applyFont="1" applyFill="1" applyBorder="1" applyAlignment="1">
      <alignment horizontal="left" vertical="top" wrapText="1"/>
    </xf>
    <xf numFmtId="0" fontId="5" fillId="16" borderId="15" xfId="0" applyFont="1" applyFill="1" applyBorder="1" applyAlignment="1">
      <alignment horizontal="left" vertical="top" wrapText="1"/>
    </xf>
    <xf numFmtId="0" fontId="5" fillId="16" borderId="11" xfId="0" applyFont="1" applyFill="1" applyBorder="1" applyAlignment="1">
      <alignment horizontal="left" vertical="top" wrapText="1"/>
    </xf>
    <xf numFmtId="0" fontId="11" fillId="16" borderId="15" xfId="0" applyFont="1" applyFill="1" applyBorder="1" applyAlignment="1">
      <alignment horizontal="center" vertical="top" wrapText="1"/>
    </xf>
    <xf numFmtId="0" fontId="11" fillId="16" borderId="11" xfId="0" applyFont="1" applyFill="1" applyBorder="1" applyAlignment="1">
      <alignment horizontal="center" vertical="top" wrapText="1"/>
    </xf>
    <xf numFmtId="0" fontId="81" fillId="40" borderId="69" xfId="0" applyFont="1" applyFill="1" applyBorder="1" applyAlignment="1">
      <alignment horizontal="center" vertical="center" textRotation="90"/>
    </xf>
    <xf numFmtId="0" fontId="5" fillId="44" borderId="10" xfId="0" applyFont="1" applyFill="1" applyBorder="1" applyAlignment="1">
      <alignment horizontal="left" vertical="top" wrapText="1"/>
    </xf>
    <xf numFmtId="0" fontId="11" fillId="44" borderId="10" xfId="0" applyFont="1" applyFill="1" applyBorder="1" applyAlignment="1">
      <alignment horizontal="center" vertical="top" wrapText="1"/>
    </xf>
    <xf numFmtId="0" fontId="81" fillId="49" borderId="81" xfId="0" applyFont="1" applyFill="1" applyBorder="1" applyAlignment="1">
      <alignment horizontal="center" vertical="top"/>
    </xf>
    <xf numFmtId="0" fontId="5" fillId="39" borderId="27" xfId="0" applyFont="1" applyFill="1" applyBorder="1" applyAlignment="1">
      <alignment horizontal="left" vertical="top" wrapText="1"/>
    </xf>
    <xf numFmtId="0" fontId="5" fillId="39" borderId="52" xfId="0" applyFont="1" applyFill="1" applyBorder="1" applyAlignment="1">
      <alignment horizontal="left" vertical="top" wrapText="1"/>
    </xf>
    <xf numFmtId="0" fontId="5" fillId="39" borderId="28" xfId="0" applyFont="1" applyFill="1" applyBorder="1" applyAlignment="1">
      <alignment horizontal="left" vertical="top" wrapText="1"/>
    </xf>
    <xf numFmtId="0" fontId="5" fillId="39" borderId="11" xfId="0" applyFont="1" applyFill="1" applyBorder="1" applyAlignment="1">
      <alignment horizontal="left" vertical="top" wrapText="1"/>
    </xf>
    <xf numFmtId="0" fontId="4" fillId="39" borderId="28" xfId="0" applyFont="1" applyFill="1" applyBorder="1" applyAlignment="1">
      <alignment horizontal="center" vertical="top" wrapText="1"/>
    </xf>
    <xf numFmtId="0" fontId="4" fillId="39" borderId="11" xfId="0" applyFont="1" applyFill="1" applyBorder="1" applyAlignment="1">
      <alignment horizontal="center" vertical="top" wrapText="1"/>
    </xf>
    <xf numFmtId="0" fontId="66" fillId="45" borderId="95" xfId="0" applyFont="1" applyFill="1" applyBorder="1" applyAlignment="1">
      <alignment horizontal="center" vertical="center" textRotation="90"/>
    </xf>
    <xf numFmtId="0" fontId="66" fillId="45" borderId="98" xfId="0" applyFont="1" applyFill="1" applyBorder="1" applyAlignment="1">
      <alignment horizontal="center" vertical="center" textRotation="90"/>
    </xf>
    <xf numFmtId="0" fontId="66" fillId="45" borderId="96" xfId="0" applyFont="1" applyFill="1" applyBorder="1" applyAlignment="1">
      <alignment horizontal="center" vertical="center" textRotation="90"/>
    </xf>
    <xf numFmtId="0" fontId="66" fillId="45" borderId="99" xfId="0" applyFont="1" applyFill="1" applyBorder="1" applyAlignment="1">
      <alignment horizontal="center" vertical="center" textRotation="90"/>
    </xf>
    <xf numFmtId="0" fontId="66" fillId="8" borderId="59" xfId="0" applyFont="1" applyFill="1" applyBorder="1" applyAlignment="1">
      <alignment horizontal="center" vertical="center" textRotation="90"/>
    </xf>
    <xf numFmtId="0" fontId="66" fillId="8" borderId="80" xfId="0" applyFont="1" applyFill="1" applyBorder="1" applyAlignment="1">
      <alignment horizontal="center" vertical="center" textRotation="90"/>
    </xf>
    <xf numFmtId="0" fontId="66" fillId="8" borderId="60" xfId="0" applyFont="1" applyFill="1" applyBorder="1" applyAlignment="1">
      <alignment horizontal="center" vertical="center" textRotation="90"/>
    </xf>
    <xf numFmtId="0" fontId="66" fillId="40" borderId="95" xfId="0" applyFont="1" applyFill="1" applyBorder="1" applyAlignment="1">
      <alignment horizontal="center" vertical="center" textRotation="90"/>
    </xf>
    <xf numFmtId="0" fontId="66" fillId="40" borderId="96" xfId="0" applyFont="1" applyFill="1" applyBorder="1" applyAlignment="1">
      <alignment horizontal="center" vertical="center" textRotation="90"/>
    </xf>
    <xf numFmtId="0" fontId="66" fillId="40" borderId="97" xfId="0" applyFont="1" applyFill="1" applyBorder="1" applyAlignment="1">
      <alignment horizontal="center" vertical="center" textRotation="90"/>
    </xf>
    <xf numFmtId="0" fontId="66" fillId="45" borderId="59" xfId="0" applyFont="1" applyFill="1" applyBorder="1" applyAlignment="1">
      <alignment horizontal="center" vertical="center" textRotation="90"/>
    </xf>
    <xf numFmtId="0" fontId="66" fillId="45" borderId="80" xfId="0" applyFont="1" applyFill="1" applyBorder="1" applyAlignment="1">
      <alignment horizontal="center" vertical="center" textRotation="90"/>
    </xf>
    <xf numFmtId="0" fontId="66" fillId="45" borderId="60" xfId="0" applyFont="1" applyFill="1" applyBorder="1" applyAlignment="1">
      <alignment horizontal="center" vertical="center" textRotation="90"/>
    </xf>
    <xf numFmtId="0" fontId="66" fillId="40" borderId="70" xfId="0" applyFont="1" applyFill="1" applyBorder="1" applyAlignment="1">
      <alignment horizontal="center" vertical="center" textRotation="90"/>
    </xf>
    <xf numFmtId="0" fontId="66" fillId="45" borderId="70" xfId="0" applyFont="1" applyFill="1" applyBorder="1" applyAlignment="1">
      <alignment horizontal="center" vertical="center" textRotation="90"/>
    </xf>
    <xf numFmtId="0" fontId="66" fillId="40" borderId="59" xfId="0" applyFont="1" applyFill="1" applyBorder="1" applyAlignment="1">
      <alignment horizontal="center" vertical="center" textRotation="90"/>
    </xf>
    <xf numFmtId="0" fontId="66" fillId="40" borderId="80" xfId="0" applyFont="1" applyFill="1" applyBorder="1" applyAlignment="1">
      <alignment horizontal="center" vertical="center" textRotation="90"/>
    </xf>
    <xf numFmtId="0" fontId="66" fillId="40" borderId="86" xfId="0" applyFont="1" applyFill="1" applyBorder="1" applyAlignment="1">
      <alignment horizontal="center" vertical="center" textRotation="90"/>
    </xf>
    <xf numFmtId="0" fontId="66" fillId="40" borderId="60" xfId="0" applyFont="1" applyFill="1" applyBorder="1" applyAlignment="1">
      <alignment horizontal="center" vertical="center" textRotation="90"/>
    </xf>
    <xf numFmtId="0" fontId="4" fillId="35" borderId="15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 wrapText="1"/>
    </xf>
    <xf numFmtId="49" fontId="5" fillId="9" borderId="26" xfId="0" applyNumberFormat="1" applyFont="1" applyFill="1" applyBorder="1" applyAlignment="1">
      <alignment horizontal="center" vertical="center" wrapText="1"/>
    </xf>
    <xf numFmtId="49" fontId="5" fillId="9" borderId="52" xfId="0" applyNumberFormat="1" applyFont="1" applyFill="1" applyBorder="1" applyAlignment="1">
      <alignment horizontal="center" vertical="center" wrapText="1"/>
    </xf>
    <xf numFmtId="49" fontId="5" fillId="9" borderId="30" xfId="0" applyNumberFormat="1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left" vertical="center" wrapText="1"/>
    </xf>
    <xf numFmtId="0" fontId="5" fillId="9" borderId="13" xfId="0" applyFont="1" applyFill="1" applyBorder="1" applyAlignment="1">
      <alignment horizontal="left" vertical="center" wrapText="1"/>
    </xf>
    <xf numFmtId="49" fontId="4" fillId="64" borderId="27" xfId="0" applyNumberFormat="1" applyFont="1" applyFill="1" applyBorder="1" applyAlignment="1">
      <alignment horizontal="center" vertical="center" wrapText="1"/>
    </xf>
    <xf numFmtId="49" fontId="4" fillId="64" borderId="52" xfId="0" applyNumberFormat="1" applyFont="1" applyFill="1" applyBorder="1" applyAlignment="1">
      <alignment horizontal="center" vertical="center" wrapText="1"/>
    </xf>
    <xf numFmtId="49" fontId="4" fillId="64" borderId="30" xfId="0" applyNumberFormat="1" applyFont="1" applyFill="1" applyBorder="1" applyAlignment="1">
      <alignment horizontal="center" vertical="center" wrapText="1"/>
    </xf>
    <xf numFmtId="0" fontId="71" fillId="12" borderId="28" xfId="0" applyFont="1" applyFill="1" applyBorder="1" applyAlignment="1">
      <alignment horizontal="center" vertical="center" wrapText="1"/>
    </xf>
    <xf numFmtId="0" fontId="71" fillId="12" borderId="11" xfId="0" applyFont="1" applyFill="1" applyBorder="1" applyAlignment="1">
      <alignment horizontal="center" vertical="center" wrapText="1"/>
    </xf>
    <xf numFmtId="0" fontId="71" fillId="12" borderId="13" xfId="0" applyFont="1" applyFill="1" applyBorder="1" applyAlignment="1">
      <alignment horizontal="center" vertical="center" wrapText="1"/>
    </xf>
    <xf numFmtId="49" fontId="4" fillId="62" borderId="26" xfId="0" applyNumberFormat="1" applyFont="1" applyFill="1" applyBorder="1" applyAlignment="1">
      <alignment horizontal="center" vertical="center" wrapText="1"/>
    </xf>
    <xf numFmtId="49" fontId="4" fillId="62" borderId="52" xfId="0" applyNumberFormat="1" applyFont="1" applyFill="1" applyBorder="1" applyAlignment="1">
      <alignment horizontal="center" vertical="center" wrapText="1"/>
    </xf>
    <xf numFmtId="49" fontId="4" fillId="62" borderId="30" xfId="0" applyNumberFormat="1" applyFont="1" applyFill="1" applyBorder="1" applyAlignment="1">
      <alignment horizontal="center" vertical="center" wrapText="1"/>
    </xf>
    <xf numFmtId="0" fontId="71" fillId="9" borderId="10" xfId="0" applyFont="1" applyFill="1" applyBorder="1" applyAlignment="1">
      <alignment horizontal="left" vertical="top"/>
    </xf>
    <xf numFmtId="0" fontId="10" fillId="36" borderId="11" xfId="0" applyFont="1" applyFill="1" applyBorder="1" applyAlignment="1">
      <alignment horizontal="center" vertical="top" wrapText="1"/>
    </xf>
    <xf numFmtId="0" fontId="10" fillId="36" borderId="13" xfId="0" applyFont="1" applyFill="1" applyBorder="1" applyAlignment="1">
      <alignment horizontal="center" vertical="top" wrapText="1"/>
    </xf>
    <xf numFmtId="49" fontId="4" fillId="16" borderId="16" xfId="0" applyNumberFormat="1" applyFont="1" applyFill="1" applyBorder="1" applyAlignment="1">
      <alignment horizontal="center" vertical="center" wrapText="1"/>
    </xf>
    <xf numFmtId="49" fontId="4" fillId="16" borderId="71" xfId="0" applyNumberFormat="1" applyFont="1" applyFill="1" applyBorder="1" applyAlignment="1">
      <alignment horizontal="center" vertical="center" wrapText="1"/>
    </xf>
    <xf numFmtId="49" fontId="5" fillId="68" borderId="26" xfId="0" applyNumberFormat="1" applyFont="1" applyFill="1" applyBorder="1" applyAlignment="1">
      <alignment horizontal="center" vertical="center" wrapText="1"/>
    </xf>
    <xf numFmtId="49" fontId="5" fillId="68" borderId="30" xfId="0" applyNumberFormat="1" applyFont="1" applyFill="1" applyBorder="1" applyAlignment="1">
      <alignment horizontal="center" vertical="center" wrapText="1"/>
    </xf>
    <xf numFmtId="0" fontId="5" fillId="68" borderId="15" xfId="0" applyFont="1" applyFill="1" applyBorder="1" applyAlignment="1">
      <alignment horizontal="left" vertical="top" wrapText="1"/>
    </xf>
    <xf numFmtId="0" fontId="5" fillId="68" borderId="13" xfId="0" applyFont="1" applyFill="1" applyBorder="1" applyAlignment="1">
      <alignment horizontal="left" vertical="top" wrapText="1"/>
    </xf>
    <xf numFmtId="49" fontId="4" fillId="68" borderId="26" xfId="0" applyNumberFormat="1" applyFont="1" applyFill="1" applyBorder="1" applyAlignment="1">
      <alignment horizontal="center" vertical="center" wrapText="1"/>
    </xf>
    <xf numFmtId="49" fontId="4" fillId="68" borderId="52" xfId="0" applyNumberFormat="1" applyFont="1" applyFill="1" applyBorder="1" applyAlignment="1">
      <alignment horizontal="center" vertical="center" wrapText="1"/>
    </xf>
    <xf numFmtId="49" fontId="4" fillId="68" borderId="30" xfId="0" applyNumberFormat="1" applyFont="1" applyFill="1" applyBorder="1" applyAlignment="1">
      <alignment horizontal="center" vertical="center" wrapText="1"/>
    </xf>
    <xf numFmtId="49" fontId="79" fillId="7" borderId="77" xfId="0" applyNumberFormat="1" applyFont="1" applyFill="1" applyBorder="1" applyAlignment="1">
      <alignment horizontal="center" vertical="center"/>
    </xf>
    <xf numFmtId="49" fontId="79" fillId="7" borderId="70" xfId="0" applyNumberFormat="1" applyFont="1" applyFill="1" applyBorder="1" applyAlignment="1">
      <alignment horizontal="center" vertical="center"/>
    </xf>
    <xf numFmtId="49" fontId="79" fillId="7" borderId="78" xfId="0" applyNumberFormat="1" applyFont="1" applyFill="1" applyBorder="1" applyAlignment="1">
      <alignment horizontal="center" vertical="center"/>
    </xf>
    <xf numFmtId="0" fontId="4" fillId="62" borderId="15" xfId="0" applyFont="1" applyFill="1" applyBorder="1" applyAlignment="1">
      <alignment horizontal="left" vertical="center" wrapText="1"/>
    </xf>
    <xf numFmtId="0" fontId="4" fillId="62" borderId="11" xfId="0" applyFont="1" applyFill="1" applyBorder="1" applyAlignment="1">
      <alignment horizontal="left" vertical="center" wrapText="1"/>
    </xf>
    <xf numFmtId="0" fontId="4" fillId="62" borderId="13" xfId="0" applyFont="1" applyFill="1" applyBorder="1" applyAlignment="1">
      <alignment horizontal="left" vertical="center" wrapText="1"/>
    </xf>
    <xf numFmtId="0" fontId="78" fillId="19" borderId="10" xfId="0" applyFont="1" applyFill="1" applyBorder="1" applyAlignment="1">
      <alignment horizontal="left" vertical="center" wrapText="1"/>
    </xf>
    <xf numFmtId="49" fontId="5" fillId="19" borderId="17" xfId="0" applyNumberFormat="1" applyFont="1" applyFill="1" applyBorder="1" applyAlignment="1">
      <alignment horizontal="center" vertical="center" wrapText="1"/>
    </xf>
    <xf numFmtId="0" fontId="81" fillId="45" borderId="95" xfId="0" applyFont="1" applyFill="1" applyBorder="1" applyAlignment="1">
      <alignment horizontal="center" vertical="center" textRotation="90"/>
    </xf>
    <xf numFmtId="0" fontId="81" fillId="45" borderId="96" xfId="0" applyFont="1" applyFill="1" applyBorder="1" applyAlignment="1">
      <alignment horizontal="center" vertical="center" textRotation="90"/>
    </xf>
    <xf numFmtId="0" fontId="81" fillId="45" borderId="99" xfId="0" applyFont="1" applyFill="1" applyBorder="1" applyAlignment="1">
      <alignment horizontal="center" vertical="center" textRotation="90"/>
    </xf>
    <xf numFmtId="49" fontId="79" fillId="6" borderId="94" xfId="0" applyNumberFormat="1" applyFont="1" applyFill="1" applyBorder="1" applyAlignment="1">
      <alignment horizontal="center" vertical="center" wrapText="1"/>
    </xf>
    <xf numFmtId="49" fontId="79" fillId="6" borderId="100" xfId="0" applyNumberFormat="1" applyFont="1" applyFill="1" applyBorder="1" applyAlignment="1">
      <alignment horizontal="center" vertical="center" wrapText="1"/>
    </xf>
    <xf numFmtId="0" fontId="66" fillId="45" borderId="52" xfId="0" applyFont="1" applyFill="1" applyBorder="1" applyAlignment="1">
      <alignment horizontal="center" vertical="center" textRotation="90"/>
    </xf>
    <xf numFmtId="0" fontId="66" fillId="45" borderId="65" xfId="0" applyFont="1" applyFill="1" applyBorder="1" applyAlignment="1">
      <alignment horizontal="center" vertical="center" textRotation="90"/>
    </xf>
    <xf numFmtId="0" fontId="78" fillId="17" borderId="10" xfId="0" applyFont="1" applyFill="1" applyBorder="1" applyAlignment="1">
      <alignment horizontal="left" vertical="center"/>
    </xf>
    <xf numFmtId="0" fontId="78" fillId="19" borderId="12" xfId="0" applyFont="1" applyFill="1" applyBorder="1" applyAlignment="1">
      <alignment horizontal="left" vertical="center" wrapText="1"/>
    </xf>
    <xf numFmtId="49" fontId="4" fillId="46" borderId="17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5" fillId="36" borderId="13" xfId="0" applyFont="1" applyFill="1" applyBorder="1" applyAlignment="1">
      <alignment horizontal="left" vertical="center" wrapText="1"/>
    </xf>
    <xf numFmtId="49" fontId="5" fillId="19" borderId="19" xfId="0" applyNumberFormat="1" applyFont="1" applyFill="1" applyBorder="1" applyAlignment="1">
      <alignment horizontal="center" vertical="center" wrapText="1"/>
    </xf>
    <xf numFmtId="0" fontId="78" fillId="19" borderId="14" xfId="0" applyFont="1" applyFill="1" applyBorder="1" applyAlignment="1">
      <alignment horizontal="left" vertical="center" wrapText="1"/>
    </xf>
    <xf numFmtId="49" fontId="79" fillId="19" borderId="77" xfId="0" applyNumberFormat="1" applyFont="1" applyFill="1" applyBorder="1" applyAlignment="1">
      <alignment horizontal="center" vertical="center"/>
    </xf>
    <xf numFmtId="49" fontId="79" fillId="19" borderId="70" xfId="0" applyNumberFormat="1" applyFont="1" applyFill="1" applyBorder="1" applyAlignment="1">
      <alignment horizontal="center" vertical="center"/>
    </xf>
    <xf numFmtId="49" fontId="79" fillId="19" borderId="78" xfId="0" applyNumberFormat="1" applyFont="1" applyFill="1" applyBorder="1" applyAlignment="1">
      <alignment horizontal="center" vertical="center"/>
    </xf>
    <xf numFmtId="0" fontId="66" fillId="40" borderId="69" xfId="0" applyFont="1" applyFill="1" applyBorder="1" applyAlignment="1">
      <alignment horizontal="center" vertical="center" textRotation="90"/>
    </xf>
    <xf numFmtId="49" fontId="5" fillId="71" borderId="27" xfId="0" applyNumberFormat="1" applyFont="1" applyFill="1" applyBorder="1" applyAlignment="1">
      <alignment horizontal="center" vertical="center" wrapText="1"/>
    </xf>
    <xf numFmtId="49" fontId="5" fillId="71" borderId="52" xfId="0" applyNumberFormat="1" applyFont="1" applyFill="1" applyBorder="1" applyAlignment="1">
      <alignment horizontal="center" vertical="center" wrapText="1"/>
    </xf>
    <xf numFmtId="49" fontId="5" fillId="71" borderId="65" xfId="0" applyNumberFormat="1" applyFont="1" applyFill="1" applyBorder="1" applyAlignment="1">
      <alignment horizontal="center" vertical="center" wrapText="1"/>
    </xf>
    <xf numFmtId="0" fontId="5" fillId="71" borderId="28" xfId="0" applyFont="1" applyFill="1" applyBorder="1" applyAlignment="1">
      <alignment horizontal="left" vertical="top" wrapText="1"/>
    </xf>
    <xf numFmtId="0" fontId="5" fillId="71" borderId="11" xfId="0" applyFont="1" applyFill="1" applyBorder="1" applyAlignment="1">
      <alignment horizontal="left" vertical="top" wrapText="1"/>
    </xf>
    <xf numFmtId="0" fontId="5" fillId="71" borderId="92" xfId="0" applyFont="1" applyFill="1" applyBorder="1" applyAlignment="1">
      <alignment horizontal="left" vertical="top" wrapText="1"/>
    </xf>
    <xf numFmtId="0" fontId="8" fillId="37" borderId="15" xfId="0" applyFont="1" applyFill="1" applyBorder="1" applyAlignment="1">
      <alignment horizontal="center" vertical="top" wrapText="1"/>
    </xf>
    <xf numFmtId="0" fontId="8" fillId="37" borderId="11" xfId="0" applyFont="1" applyFill="1" applyBorder="1" applyAlignment="1">
      <alignment horizontal="center" vertical="top" wrapText="1"/>
    </xf>
    <xf numFmtId="0" fontId="8" fillId="37" borderId="13" xfId="0" applyFont="1" applyFill="1" applyBorder="1" applyAlignment="1">
      <alignment horizontal="center" vertical="top" wrapText="1"/>
    </xf>
    <xf numFmtId="20" fontId="8" fillId="35" borderId="10" xfId="0" applyNumberFormat="1" applyFont="1" applyFill="1" applyBorder="1" applyAlignment="1">
      <alignment horizontal="center" vertical="top" wrapText="1"/>
    </xf>
    <xf numFmtId="0" fontId="71" fillId="15" borderId="15" xfId="0" applyFont="1" applyFill="1" applyBorder="1" applyAlignment="1">
      <alignment horizontal="center" vertical="center"/>
    </xf>
    <xf numFmtId="0" fontId="71" fillId="15" borderId="11" xfId="0" applyFont="1" applyFill="1" applyBorder="1" applyAlignment="1">
      <alignment horizontal="center" vertical="center"/>
    </xf>
    <xf numFmtId="0" fontId="71" fillId="15" borderId="13" xfId="0" applyFont="1" applyFill="1" applyBorder="1" applyAlignment="1">
      <alignment horizontal="center" vertical="center"/>
    </xf>
    <xf numFmtId="49" fontId="78" fillId="19" borderId="18" xfId="0" applyNumberFormat="1" applyFont="1" applyFill="1" applyBorder="1" applyAlignment="1">
      <alignment horizontal="center" vertical="center"/>
    </xf>
    <xf numFmtId="49" fontId="78" fillId="19" borderId="17" xfId="0" applyNumberFormat="1" applyFont="1" applyFill="1" applyBorder="1" applyAlignment="1">
      <alignment horizontal="center" vertical="center"/>
    </xf>
    <xf numFmtId="49" fontId="9" fillId="9" borderId="17" xfId="0" applyNumberFormat="1" applyFont="1" applyFill="1" applyBorder="1" applyAlignment="1">
      <alignment horizontal="center" vertical="center" wrapText="1"/>
    </xf>
    <xf numFmtId="0" fontId="81" fillId="45" borderId="88" xfId="0" applyFont="1" applyFill="1" applyBorder="1" applyAlignment="1">
      <alignment horizontal="center" vertical="center" textRotation="90"/>
    </xf>
    <xf numFmtId="0" fontId="81" fillId="45" borderId="83" xfId="0" applyFont="1" applyFill="1" applyBorder="1" applyAlignment="1">
      <alignment horizontal="center" vertical="center" textRotation="90"/>
    </xf>
    <xf numFmtId="0" fontId="81" fillId="45" borderId="89" xfId="0" applyFont="1" applyFill="1" applyBorder="1" applyAlignment="1">
      <alignment horizontal="center" vertical="center" textRotation="90"/>
    </xf>
    <xf numFmtId="49" fontId="5" fillId="55" borderId="17" xfId="0" applyNumberFormat="1" applyFont="1" applyFill="1" applyBorder="1" applyAlignment="1">
      <alignment horizontal="center" vertical="center" wrapText="1"/>
    </xf>
    <xf numFmtId="0" fontId="66" fillId="45" borderId="69" xfId="0" applyFont="1" applyFill="1" applyBorder="1" applyAlignment="1">
      <alignment horizontal="center" vertical="center" textRotation="90"/>
    </xf>
    <xf numFmtId="0" fontId="66" fillId="45" borderId="86" xfId="0" applyFont="1" applyFill="1" applyBorder="1" applyAlignment="1">
      <alignment horizontal="center" vertical="center" textRotation="90"/>
    </xf>
    <xf numFmtId="49" fontId="5" fillId="37" borderId="26" xfId="0" applyNumberFormat="1" applyFont="1" applyFill="1" applyBorder="1" applyAlignment="1">
      <alignment horizontal="center" vertical="center" wrapText="1"/>
    </xf>
    <xf numFmtId="49" fontId="5" fillId="37" borderId="52" xfId="0" applyNumberFormat="1" applyFont="1" applyFill="1" applyBorder="1" applyAlignment="1">
      <alignment horizontal="center" vertical="center" wrapText="1"/>
    </xf>
    <xf numFmtId="49" fontId="4" fillId="35" borderId="27" xfId="0" applyNumberFormat="1" applyFont="1" applyFill="1" applyBorder="1" applyAlignment="1">
      <alignment horizontal="center" vertical="center" wrapText="1"/>
    </xf>
    <xf numFmtId="49" fontId="4" fillId="35" borderId="30" xfId="0" applyNumberFormat="1" applyFont="1" applyFill="1" applyBorder="1" applyAlignment="1">
      <alignment horizontal="center" vertical="center" wrapText="1"/>
    </xf>
    <xf numFmtId="49" fontId="5" fillId="51" borderId="17" xfId="0" applyNumberFormat="1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horizontal="left" vertical="top" wrapText="1"/>
    </xf>
    <xf numFmtId="0" fontId="66" fillId="80" borderId="81" xfId="0" applyFont="1" applyFill="1" applyBorder="1" applyAlignment="1">
      <alignment horizontal="center" vertical="center" wrapText="1"/>
    </xf>
    <xf numFmtId="0" fontId="66" fillId="80" borderId="85" xfId="0" applyFont="1" applyFill="1" applyBorder="1" applyAlignment="1">
      <alignment horizontal="center" vertical="center" wrapText="1"/>
    </xf>
    <xf numFmtId="49" fontId="79" fillId="18" borderId="94" xfId="0" applyNumberFormat="1" applyFont="1" applyFill="1" applyBorder="1" applyAlignment="1">
      <alignment horizontal="center" vertical="center" wrapText="1"/>
    </xf>
    <xf numFmtId="49" fontId="79" fillId="6" borderId="93" xfId="0" applyNumberFormat="1" applyFont="1" applyFill="1" applyBorder="1" applyAlignment="1">
      <alignment horizontal="center" vertical="center" wrapText="1"/>
    </xf>
    <xf numFmtId="49" fontId="4" fillId="35" borderId="21" xfId="0" applyNumberFormat="1" applyFont="1" applyFill="1" applyBorder="1" applyAlignment="1">
      <alignment horizontal="center" vertical="center" wrapText="1"/>
    </xf>
    <xf numFmtId="49" fontId="4" fillId="37" borderId="27" xfId="0" applyNumberFormat="1" applyFont="1" applyFill="1" applyBorder="1" applyAlignment="1">
      <alignment horizontal="center" vertical="center" wrapText="1"/>
    </xf>
    <xf numFmtId="49" fontId="4" fillId="37" borderId="52" xfId="0" applyNumberFormat="1" applyFont="1" applyFill="1" applyBorder="1" applyAlignment="1">
      <alignment horizontal="center" vertical="center" wrapText="1"/>
    </xf>
    <xf numFmtId="49" fontId="4" fillId="37" borderId="30" xfId="0" applyNumberFormat="1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left" vertical="top" wrapText="1"/>
    </xf>
    <xf numFmtId="0" fontId="5" fillId="37" borderId="11" xfId="0" applyFont="1" applyFill="1" applyBorder="1" applyAlignment="1">
      <alignment horizontal="left" vertical="top" wrapText="1"/>
    </xf>
    <xf numFmtId="49" fontId="5" fillId="11" borderId="26" xfId="0" applyNumberFormat="1" applyFont="1" applyFill="1" applyBorder="1" applyAlignment="1">
      <alignment horizontal="center" vertical="center" wrapText="1"/>
    </xf>
    <xf numFmtId="49" fontId="5" fillId="11" borderId="52" xfId="0" applyNumberFormat="1" applyFont="1" applyFill="1" applyBorder="1" applyAlignment="1">
      <alignment horizontal="center" vertical="center" wrapText="1"/>
    </xf>
    <xf numFmtId="49" fontId="5" fillId="11" borderId="65" xfId="0" applyNumberFormat="1" applyFont="1" applyFill="1" applyBorder="1" applyAlignment="1">
      <alignment horizontal="center" vertical="center" wrapText="1"/>
    </xf>
    <xf numFmtId="49" fontId="4" fillId="36" borderId="26" xfId="0" applyNumberFormat="1" applyFont="1" applyFill="1" applyBorder="1" applyAlignment="1">
      <alignment horizontal="center" vertical="center" wrapText="1"/>
    </xf>
    <xf numFmtId="49" fontId="4" fillId="36" borderId="30" xfId="0" applyNumberFormat="1" applyFont="1" applyFill="1" applyBorder="1" applyAlignment="1">
      <alignment horizontal="center" vertical="center" wrapText="1"/>
    </xf>
    <xf numFmtId="49" fontId="4" fillId="16" borderId="20" xfId="0" applyNumberFormat="1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horizontal="left" vertical="top" wrapText="1"/>
    </xf>
    <xf numFmtId="0" fontId="5" fillId="11" borderId="92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20" fontId="83" fillId="69" borderId="15" xfId="0" applyNumberFormat="1" applyFont="1" applyFill="1" applyBorder="1" applyAlignment="1">
      <alignment horizontal="center" vertical="top" wrapText="1"/>
    </xf>
    <xf numFmtId="20" fontId="83" fillId="69" borderId="11" xfId="0" applyNumberFormat="1" applyFont="1" applyFill="1" applyBorder="1" applyAlignment="1">
      <alignment horizontal="center" vertical="top" wrapText="1"/>
    </xf>
    <xf numFmtId="20" fontId="83" fillId="69" borderId="13" xfId="0" applyNumberFormat="1" applyFont="1" applyFill="1" applyBorder="1" applyAlignment="1">
      <alignment horizontal="center" vertical="top" wrapText="1"/>
    </xf>
    <xf numFmtId="0" fontId="5" fillId="68" borderId="11" xfId="0" applyFont="1" applyFill="1" applyBorder="1" applyAlignment="1">
      <alignment horizontal="left" vertical="top" wrapText="1"/>
    </xf>
    <xf numFmtId="0" fontId="66" fillId="45" borderId="84" xfId="0" applyFont="1" applyFill="1" applyBorder="1" applyAlignment="1">
      <alignment horizontal="center" vertical="center" textRotation="90"/>
    </xf>
    <xf numFmtId="0" fontId="66" fillId="45" borderId="0" xfId="0" applyFont="1" applyFill="1" applyBorder="1" applyAlignment="1">
      <alignment horizontal="center" vertical="center" textRotation="90"/>
    </xf>
    <xf numFmtId="49" fontId="5" fillId="19" borderId="10" xfId="0" applyNumberFormat="1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horizontal="left" vertical="top" wrapText="1"/>
    </xf>
    <xf numFmtId="0" fontId="5" fillId="36" borderId="13" xfId="0" applyFont="1" applyFill="1" applyBorder="1" applyAlignment="1">
      <alignment horizontal="left" vertical="top" wrapText="1"/>
    </xf>
    <xf numFmtId="49" fontId="5" fillId="36" borderId="26" xfId="0" applyNumberFormat="1" applyFont="1" applyFill="1" applyBorder="1" applyAlignment="1">
      <alignment horizontal="center" vertical="top" wrapText="1"/>
    </xf>
    <xf numFmtId="49" fontId="5" fillId="36" borderId="52" xfId="0" applyNumberFormat="1" applyFont="1" applyFill="1" applyBorder="1" applyAlignment="1">
      <alignment horizontal="center" vertical="top" wrapText="1"/>
    </xf>
    <xf numFmtId="49" fontId="5" fillId="36" borderId="30" xfId="0" applyNumberFormat="1" applyFont="1" applyFill="1" applyBorder="1" applyAlignment="1">
      <alignment horizontal="center" vertical="top" wrapText="1"/>
    </xf>
    <xf numFmtId="0" fontId="5" fillId="55" borderId="15" xfId="0" applyFont="1" applyFill="1" applyBorder="1" applyAlignment="1">
      <alignment horizontal="center" vertical="center" wrapText="1"/>
    </xf>
    <xf numFmtId="0" fontId="5" fillId="55" borderId="11" xfId="0" applyFont="1" applyFill="1" applyBorder="1" applyAlignment="1">
      <alignment horizontal="center" vertical="center" wrapText="1"/>
    </xf>
    <xf numFmtId="0" fontId="5" fillId="55" borderId="13" xfId="0" applyFont="1" applyFill="1" applyBorder="1" applyAlignment="1">
      <alignment horizontal="center" vertical="center" wrapText="1"/>
    </xf>
    <xf numFmtId="49" fontId="4" fillId="55" borderId="15" xfId="0" applyNumberFormat="1" applyFont="1" applyFill="1" applyBorder="1" applyAlignment="1">
      <alignment horizontal="center" vertical="center" wrapText="1"/>
    </xf>
    <xf numFmtId="49" fontId="4" fillId="55" borderId="11" xfId="0" applyNumberFormat="1" applyFont="1" applyFill="1" applyBorder="1" applyAlignment="1">
      <alignment horizontal="center" vertical="center" wrapText="1"/>
    </xf>
    <xf numFmtId="49" fontId="4" fillId="55" borderId="13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49" fontId="79" fillId="7" borderId="69" xfId="0" applyNumberFormat="1" applyFont="1" applyFill="1" applyBorder="1" applyAlignment="1">
      <alignment horizontal="center" vertical="center" wrapText="1"/>
    </xf>
    <xf numFmtId="49" fontId="79" fillId="7" borderId="70" xfId="0" applyNumberFormat="1" applyFont="1" applyFill="1" applyBorder="1" applyAlignment="1">
      <alignment horizontal="center" vertical="center" wrapText="1"/>
    </xf>
    <xf numFmtId="49" fontId="79" fillId="7" borderId="78" xfId="0" applyNumberFormat="1" applyFont="1" applyFill="1" applyBorder="1" applyAlignment="1">
      <alignment horizontal="center" vertical="center" wrapText="1"/>
    </xf>
    <xf numFmtId="49" fontId="4" fillId="35" borderId="26" xfId="0" applyNumberFormat="1" applyFont="1" applyFill="1" applyBorder="1" applyAlignment="1">
      <alignment horizontal="center" vertical="center" wrapText="1"/>
    </xf>
    <xf numFmtId="49" fontId="4" fillId="35" borderId="52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left" vertical="top" wrapText="1"/>
    </xf>
    <xf numFmtId="0" fontId="4" fillId="35" borderId="15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0" fontId="5" fillId="35" borderId="15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top" wrapText="1"/>
    </xf>
    <xf numFmtId="0" fontId="8" fillId="35" borderId="15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top" wrapText="1"/>
    </xf>
    <xf numFmtId="0" fontId="8" fillId="35" borderId="13" xfId="0" applyFont="1" applyFill="1" applyBorder="1" applyAlignment="1">
      <alignment horizontal="center" vertical="top" wrapText="1"/>
    </xf>
    <xf numFmtId="20" fontId="8" fillId="35" borderId="15" xfId="0" applyNumberFormat="1" applyFont="1" applyFill="1" applyBorder="1" applyAlignment="1">
      <alignment horizontal="center" vertical="top" wrapText="1"/>
    </xf>
    <xf numFmtId="20" fontId="8" fillId="35" borderId="11" xfId="0" applyNumberFormat="1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49" fontId="4" fillId="34" borderId="29" xfId="0" applyNumberFormat="1" applyFont="1" applyFill="1" applyBorder="1" applyAlignment="1">
      <alignment horizontal="center" vertical="top" wrapText="1"/>
    </xf>
    <xf numFmtId="49" fontId="4" fillId="34" borderId="20" xfId="0" applyNumberFormat="1" applyFont="1" applyFill="1" applyBorder="1" applyAlignment="1">
      <alignment horizontal="center" vertical="top" wrapText="1"/>
    </xf>
    <xf numFmtId="49" fontId="4" fillId="34" borderId="23" xfId="0" applyNumberFormat="1" applyFont="1" applyFill="1" applyBorder="1" applyAlignment="1">
      <alignment horizontal="center" vertical="top" wrapText="1"/>
    </xf>
    <xf numFmtId="49" fontId="4" fillId="34" borderId="71" xfId="0" applyNumberFormat="1" applyFont="1" applyFill="1" applyBorder="1" applyAlignment="1">
      <alignment horizontal="center" vertical="top" wrapText="1"/>
    </xf>
    <xf numFmtId="0" fontId="17" fillId="17" borderId="22" xfId="0" applyFont="1" applyFill="1" applyBorder="1" applyAlignment="1">
      <alignment horizontal="center" vertical="top" wrapText="1"/>
    </xf>
    <xf numFmtId="0" fontId="17" fillId="17" borderId="66" xfId="0" applyFont="1" applyFill="1" applyBorder="1" applyAlignment="1">
      <alignment horizontal="center" vertical="top" wrapText="1"/>
    </xf>
    <xf numFmtId="0" fontId="17" fillId="17" borderId="21" xfId="0" applyFont="1" applyFill="1" applyBorder="1" applyAlignment="1">
      <alignment horizontal="center" vertical="top" wrapText="1"/>
    </xf>
    <xf numFmtId="0" fontId="17" fillId="57" borderId="22" xfId="0" applyFont="1" applyFill="1" applyBorder="1" applyAlignment="1">
      <alignment horizontal="center" vertical="top" wrapText="1"/>
    </xf>
    <xf numFmtId="0" fontId="17" fillId="57" borderId="66" xfId="0" applyFont="1" applyFill="1" applyBorder="1" applyAlignment="1">
      <alignment horizontal="center" vertical="top" wrapText="1"/>
    </xf>
    <xf numFmtId="0" fontId="17" fillId="57" borderId="21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49" fontId="4" fillId="34" borderId="15" xfId="0" applyNumberFormat="1" applyFont="1" applyFill="1" applyBorder="1" applyAlignment="1">
      <alignment horizontal="center" vertical="top" wrapText="1"/>
    </xf>
    <xf numFmtId="49" fontId="4" fillId="34" borderId="13" xfId="0" applyNumberFormat="1" applyFont="1" applyFill="1" applyBorder="1" applyAlignment="1">
      <alignment horizontal="center" vertical="top" wrapText="1"/>
    </xf>
    <xf numFmtId="0" fontId="66" fillId="40" borderId="59" xfId="0" applyFont="1" applyFill="1" applyBorder="1" applyAlignment="1">
      <alignment horizontal="center" vertical="center" textRotation="90" wrapText="1"/>
    </xf>
    <xf numFmtId="0" fontId="66" fillId="40" borderId="80" xfId="0" applyFont="1" applyFill="1" applyBorder="1" applyAlignment="1">
      <alignment horizontal="center" vertical="center" textRotation="90" wrapText="1"/>
    </xf>
    <xf numFmtId="0" fontId="4" fillId="35" borderId="65" xfId="0" applyFont="1" applyFill="1" applyBorder="1" applyAlignment="1">
      <alignment horizontal="center" vertical="center" wrapText="1"/>
    </xf>
    <xf numFmtId="0" fontId="94" fillId="40" borderId="59" xfId="0" applyFont="1" applyFill="1" applyBorder="1" applyAlignment="1">
      <alignment horizontal="center" vertical="center" textRotation="90"/>
    </xf>
    <xf numFmtId="0" fontId="94" fillId="40" borderId="80" xfId="0" applyFont="1" applyFill="1" applyBorder="1" applyAlignment="1">
      <alignment horizontal="center" vertical="center" textRotation="90"/>
    </xf>
    <xf numFmtId="0" fontId="94" fillId="40" borderId="60" xfId="0" applyFont="1" applyFill="1" applyBorder="1" applyAlignment="1">
      <alignment horizontal="center" vertical="center" textRotation="90"/>
    </xf>
    <xf numFmtId="0" fontId="94" fillId="45" borderId="59" xfId="0" applyFont="1" applyFill="1" applyBorder="1" applyAlignment="1">
      <alignment horizontal="center" vertical="center" textRotation="90"/>
    </xf>
    <xf numFmtId="0" fontId="94" fillId="45" borderId="80" xfId="0" applyFont="1" applyFill="1" applyBorder="1" applyAlignment="1">
      <alignment horizontal="center" vertical="center" textRotation="90"/>
    </xf>
    <xf numFmtId="0" fontId="94" fillId="45" borderId="60" xfId="0" applyFont="1" applyFill="1" applyBorder="1" applyAlignment="1">
      <alignment horizontal="center" vertical="center" textRotation="90"/>
    </xf>
    <xf numFmtId="0" fontId="94" fillId="40" borderId="95" xfId="0" applyFont="1" applyFill="1" applyBorder="1" applyAlignment="1">
      <alignment horizontal="center" vertical="center" textRotation="90"/>
    </xf>
    <xf numFmtId="0" fontId="94" fillId="40" borderId="96" xfId="0" applyFont="1" applyFill="1" applyBorder="1" applyAlignment="1">
      <alignment horizontal="center" vertical="center" textRotation="90"/>
    </xf>
    <xf numFmtId="0" fontId="94" fillId="40" borderId="99" xfId="0" applyFont="1" applyFill="1" applyBorder="1" applyAlignment="1">
      <alignment horizontal="center" vertical="center" textRotation="90"/>
    </xf>
    <xf numFmtId="0" fontId="94" fillId="45" borderId="95" xfId="0" applyFont="1" applyFill="1" applyBorder="1" applyAlignment="1">
      <alignment horizontal="center" vertical="center" textRotation="90"/>
    </xf>
    <xf numFmtId="0" fontId="94" fillId="45" borderId="98" xfId="0" applyFont="1" applyFill="1" applyBorder="1" applyAlignment="1">
      <alignment horizontal="center" vertical="center" textRotation="90"/>
    </xf>
    <xf numFmtId="0" fontId="94" fillId="45" borderId="96" xfId="0" applyFont="1" applyFill="1" applyBorder="1" applyAlignment="1">
      <alignment horizontal="center" vertical="center" textRotation="90"/>
    </xf>
    <xf numFmtId="0" fontId="94" fillId="45" borderId="99" xfId="0" applyFont="1" applyFill="1" applyBorder="1" applyAlignment="1">
      <alignment horizontal="center" vertical="center" textRotation="90"/>
    </xf>
    <xf numFmtId="0" fontId="94" fillId="8" borderId="59" xfId="0" applyFont="1" applyFill="1" applyBorder="1" applyAlignment="1">
      <alignment horizontal="center" vertical="center" textRotation="90"/>
    </xf>
    <xf numFmtId="0" fontId="94" fillId="8" borderId="80" xfId="0" applyFont="1" applyFill="1" applyBorder="1" applyAlignment="1">
      <alignment horizontal="center" vertical="center" textRotation="90"/>
    </xf>
    <xf numFmtId="0" fontId="94" fillId="8" borderId="60" xfId="0" applyFont="1" applyFill="1" applyBorder="1" applyAlignment="1">
      <alignment horizontal="center" vertical="center" textRotation="90"/>
    </xf>
    <xf numFmtId="0" fontId="94" fillId="40" borderId="97" xfId="0" applyFont="1" applyFill="1" applyBorder="1" applyAlignment="1">
      <alignment horizontal="center" vertical="center" textRotation="90"/>
    </xf>
    <xf numFmtId="0" fontId="5" fillId="35" borderId="27" xfId="0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5" fillId="35" borderId="14" xfId="0" applyFont="1" applyFill="1" applyBorder="1" applyAlignment="1">
      <alignment horizontal="left" vertical="top" wrapText="1"/>
    </xf>
    <xf numFmtId="0" fontId="5" fillId="56" borderId="15" xfId="0" applyFont="1" applyFill="1" applyBorder="1" applyAlignment="1">
      <alignment horizontal="center" vertical="top" wrapText="1"/>
    </xf>
    <xf numFmtId="0" fontId="5" fillId="56" borderId="13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0" fontId="5" fillId="15" borderId="15" xfId="0" applyFont="1" applyFill="1" applyBorder="1" applyAlignment="1">
      <alignment horizontal="center" vertical="top" wrapText="1"/>
    </xf>
    <xf numFmtId="0" fontId="5" fillId="15" borderId="13" xfId="0" applyFont="1" applyFill="1" applyBorder="1" applyAlignment="1">
      <alignment horizontal="center" vertical="top" wrapText="1"/>
    </xf>
    <xf numFmtId="0" fontId="5" fillId="37" borderId="15" xfId="0" applyFont="1" applyFill="1" applyBorder="1" applyAlignment="1">
      <alignment horizontal="center" vertical="top" wrapText="1"/>
    </xf>
    <xf numFmtId="0" fontId="5" fillId="37" borderId="13" xfId="0" applyFont="1" applyFill="1" applyBorder="1" applyAlignment="1">
      <alignment horizontal="center" vertical="top" wrapText="1"/>
    </xf>
    <xf numFmtId="0" fontId="5" fillId="55" borderId="15" xfId="0" applyFont="1" applyFill="1" applyBorder="1" applyAlignment="1">
      <alignment horizontal="center" vertical="top" wrapText="1"/>
    </xf>
    <xf numFmtId="0" fontId="5" fillId="55" borderId="11" xfId="0" applyFont="1" applyFill="1" applyBorder="1" applyAlignment="1">
      <alignment horizontal="center" vertical="top" wrapText="1"/>
    </xf>
    <xf numFmtId="0" fontId="5" fillId="55" borderId="13" xfId="0" applyFont="1" applyFill="1" applyBorder="1" applyAlignment="1">
      <alignment horizontal="center" vertical="top" wrapText="1"/>
    </xf>
    <xf numFmtId="0" fontId="5" fillId="55" borderId="15" xfId="0" applyFont="1" applyFill="1" applyBorder="1" applyAlignment="1">
      <alignment horizontal="left" vertical="top" wrapText="1"/>
    </xf>
    <xf numFmtId="0" fontId="5" fillId="55" borderId="11" xfId="0" applyFont="1" applyFill="1" applyBorder="1" applyAlignment="1">
      <alignment horizontal="left" vertical="top" wrapText="1"/>
    </xf>
    <xf numFmtId="0" fontId="5" fillId="55" borderId="13" xfId="0" applyFont="1" applyFill="1" applyBorder="1" applyAlignment="1">
      <alignment horizontal="left" vertical="top" wrapText="1"/>
    </xf>
    <xf numFmtId="0" fontId="5" fillId="17" borderId="15" xfId="0" applyFont="1" applyFill="1" applyBorder="1" applyAlignment="1">
      <alignment horizontal="center" vertical="top" wrapText="1"/>
    </xf>
    <xf numFmtId="0" fontId="5" fillId="17" borderId="13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 wrapText="1"/>
    </xf>
    <xf numFmtId="16" fontId="5" fillId="34" borderId="15" xfId="0" applyNumberFormat="1" applyFont="1" applyFill="1" applyBorder="1" applyAlignment="1">
      <alignment horizontal="center" vertical="top" wrapText="1"/>
    </xf>
    <xf numFmtId="16" fontId="5" fillId="34" borderId="11" xfId="0" applyNumberFormat="1" applyFont="1" applyFill="1" applyBorder="1" applyAlignment="1">
      <alignment horizontal="center" vertical="top" wrapText="1"/>
    </xf>
    <xf numFmtId="16" fontId="5" fillId="34" borderId="13" xfId="0" applyNumberFormat="1" applyFont="1" applyFill="1" applyBorder="1" applyAlignment="1">
      <alignment horizontal="center" vertical="top" wrapText="1"/>
    </xf>
    <xf numFmtId="0" fontId="78" fillId="0" borderId="37" xfId="0" applyFont="1" applyBorder="1" applyAlignment="1">
      <alignment horizontal="left" vertical="top" wrapText="1"/>
    </xf>
    <xf numFmtId="0" fontId="78" fillId="0" borderId="102" xfId="0" applyFont="1" applyBorder="1" applyAlignment="1">
      <alignment horizontal="left" vertical="top" wrapText="1"/>
    </xf>
    <xf numFmtId="0" fontId="78" fillId="0" borderId="103" xfId="0" applyFont="1" applyBorder="1" applyAlignment="1">
      <alignment horizontal="left" vertical="top" wrapText="1"/>
    </xf>
    <xf numFmtId="0" fontId="78" fillId="0" borderId="15" xfId="0" applyFont="1" applyBorder="1" applyAlignment="1">
      <alignment horizontal="left" vertical="top" wrapText="1"/>
    </xf>
    <xf numFmtId="0" fontId="78" fillId="0" borderId="13" xfId="0" applyFont="1" applyBorder="1" applyAlignment="1">
      <alignment horizontal="left" vertical="top" wrapText="1"/>
    </xf>
    <xf numFmtId="0" fontId="78" fillId="0" borderId="15" xfId="0" applyFont="1" applyBorder="1" applyAlignment="1">
      <alignment horizontal="center" vertical="top"/>
    </xf>
    <xf numFmtId="0" fontId="78" fillId="0" borderId="11" xfId="0" applyFont="1" applyBorder="1" applyAlignment="1">
      <alignment horizontal="center" vertical="top"/>
    </xf>
    <xf numFmtId="0" fontId="78" fillId="0" borderId="13" xfId="0" applyFont="1" applyBorder="1" applyAlignment="1">
      <alignment horizontal="center" vertical="top"/>
    </xf>
    <xf numFmtId="0" fontId="71" fillId="0" borderId="104" xfId="0" applyFont="1" applyBorder="1" applyAlignment="1">
      <alignment horizontal="left" vertical="top" wrapText="1"/>
    </xf>
    <xf numFmtId="0" fontId="71" fillId="0" borderId="105" xfId="0" applyFont="1" applyBorder="1" applyAlignment="1">
      <alignment horizontal="left" vertical="top" wrapText="1"/>
    </xf>
    <xf numFmtId="0" fontId="71" fillId="0" borderId="106" xfId="0" applyFont="1" applyBorder="1" applyAlignment="1">
      <alignment horizontal="left" vertical="top" wrapText="1"/>
    </xf>
    <xf numFmtId="0" fontId="78" fillId="0" borderId="104" xfId="0" applyFont="1" applyBorder="1" applyAlignment="1">
      <alignment horizontal="left" vertical="top" wrapText="1"/>
    </xf>
    <xf numFmtId="0" fontId="78" fillId="0" borderId="105" xfId="0" applyFont="1" applyBorder="1" applyAlignment="1">
      <alignment horizontal="left" vertical="top" wrapText="1"/>
    </xf>
    <xf numFmtId="0" fontId="78" fillId="0" borderId="107" xfId="0" applyFont="1" applyBorder="1" applyAlignment="1">
      <alignment horizontal="left" vertical="top" wrapText="1"/>
    </xf>
    <xf numFmtId="0" fontId="71" fillId="0" borderId="24" xfId="0" applyFont="1" applyBorder="1" applyAlignment="1">
      <alignment horizontal="center" vertical="top"/>
    </xf>
    <xf numFmtId="0" fontId="71" fillId="0" borderId="0" xfId="0" applyFont="1" applyAlignment="1">
      <alignment horizontal="center" vertical="top"/>
    </xf>
    <xf numFmtId="0" fontId="78" fillId="0" borderId="15" xfId="0" applyFont="1" applyBorder="1" applyAlignment="1">
      <alignment horizontal="left" vertical="top"/>
    </xf>
    <xf numFmtId="0" fontId="78" fillId="0" borderId="11" xfId="0" applyFont="1" applyBorder="1" applyAlignment="1">
      <alignment horizontal="left" vertical="top"/>
    </xf>
    <xf numFmtId="0" fontId="78" fillId="0" borderId="11" xfId="0" applyFont="1" applyBorder="1" applyAlignment="1">
      <alignment horizontal="left" vertical="top" wrapText="1"/>
    </xf>
    <xf numFmtId="0" fontId="78" fillId="0" borderId="108" xfId="0" applyFont="1" applyBorder="1" applyAlignment="1">
      <alignment horizontal="left" vertical="top" wrapText="1"/>
    </xf>
    <xf numFmtId="0" fontId="78" fillId="0" borderId="49" xfId="0" applyFont="1" applyBorder="1" applyAlignment="1">
      <alignment horizontal="left" vertical="top"/>
    </xf>
    <xf numFmtId="0" fontId="78" fillId="0" borderId="29" xfId="0" applyFont="1" applyBorder="1" applyAlignment="1">
      <alignment horizontal="left" vertical="top"/>
    </xf>
    <xf numFmtId="0" fontId="78" fillId="0" borderId="24" xfId="0" applyFont="1" applyBorder="1" applyAlignment="1">
      <alignment horizontal="left" vertical="top"/>
    </xf>
    <xf numFmtId="0" fontId="78" fillId="0" borderId="109" xfId="0" applyFont="1" applyBorder="1" applyAlignment="1">
      <alignment horizontal="left" vertical="top"/>
    </xf>
    <xf numFmtId="0" fontId="78" fillId="0" borderId="13" xfId="0" applyFont="1" applyBorder="1" applyAlignment="1">
      <alignment horizontal="left" vertical="top"/>
    </xf>
    <xf numFmtId="0" fontId="78" fillId="0" borderId="49" xfId="0" applyFont="1" applyBorder="1" applyAlignment="1">
      <alignment horizontal="left" vertical="top" wrapText="1"/>
    </xf>
    <xf numFmtId="0" fontId="78" fillId="45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2" fontId="78" fillId="0" borderId="10" xfId="0" applyNumberFormat="1" applyFont="1" applyBorder="1" applyAlignment="1">
      <alignment horizontal="center" vertical="center" wrapText="1"/>
    </xf>
    <xf numFmtId="181" fontId="78" fillId="0" borderId="10" xfId="0" applyNumberFormat="1" applyFont="1" applyBorder="1" applyAlignment="1">
      <alignment horizontal="right" vertical="center" wrapText="1"/>
    </xf>
    <xf numFmtId="2" fontId="71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pivotCacheDefinition" Target="pivotCache/pivotCacheDefinition1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68</xdr:row>
      <xdr:rowOff>0</xdr:rowOff>
    </xdr:from>
    <xdr:ext cx="0" cy="200025"/>
    <xdr:sp fLocksText="0">
      <xdr:nvSpPr>
        <xdr:cNvPr id="1" name="pole tekstowe 2"/>
        <xdr:cNvSpPr txBox="1">
          <a:spLocks noChangeArrowheads="1"/>
        </xdr:cNvSpPr>
      </xdr:nvSpPr>
      <xdr:spPr>
        <a:xfrm>
          <a:off x="10191750" y="155257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28</xdr:row>
      <xdr:rowOff>0</xdr:rowOff>
    </xdr:from>
    <xdr:ext cx="0" cy="200025"/>
    <xdr:sp fLocksText="0">
      <xdr:nvSpPr>
        <xdr:cNvPr id="1" name="pole tekstowe 2"/>
        <xdr:cNvSpPr txBox="1">
          <a:spLocks noChangeArrowheads="1"/>
        </xdr:cNvSpPr>
      </xdr:nvSpPr>
      <xdr:spPr>
        <a:xfrm>
          <a:off x="11163300" y="64770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1362075</xdr:colOff>
      <xdr:row>2</xdr:row>
      <xdr:rowOff>0</xdr:rowOff>
    </xdr:from>
    <xdr:ext cx="0" cy="1009650"/>
    <xdr:sp fLocksText="0">
      <xdr:nvSpPr>
        <xdr:cNvPr id="1" name="pole tekstowe 2"/>
        <xdr:cNvSpPr txBox="1">
          <a:spLocks noChangeArrowheads="1"/>
        </xdr:cNvSpPr>
      </xdr:nvSpPr>
      <xdr:spPr>
        <a:xfrm>
          <a:off x="6477000" y="419100"/>
          <a:ext cx="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314</xdr:row>
      <xdr:rowOff>0</xdr:rowOff>
    </xdr:from>
    <xdr:ext cx="0" cy="200025"/>
    <xdr:sp fLocksText="0">
      <xdr:nvSpPr>
        <xdr:cNvPr id="1" name="pole tekstowe 2"/>
        <xdr:cNvSpPr txBox="1">
          <a:spLocks noChangeArrowheads="1"/>
        </xdr:cNvSpPr>
      </xdr:nvSpPr>
      <xdr:spPr>
        <a:xfrm>
          <a:off x="11191875" y="666750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1352550</xdr:colOff>
      <xdr:row>22</xdr:row>
      <xdr:rowOff>0</xdr:rowOff>
    </xdr:from>
    <xdr:ext cx="190500" cy="276225"/>
    <xdr:sp fLocksText="0">
      <xdr:nvSpPr>
        <xdr:cNvPr id="1" name="pole tekstowe 2"/>
        <xdr:cNvSpPr txBox="1">
          <a:spLocks noChangeArrowheads="1"/>
        </xdr:cNvSpPr>
      </xdr:nvSpPr>
      <xdr:spPr>
        <a:xfrm>
          <a:off x="6800850" y="5857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1343025</xdr:colOff>
      <xdr:row>8</xdr:row>
      <xdr:rowOff>0</xdr:rowOff>
    </xdr:from>
    <xdr:ext cx="0" cy="990600"/>
    <xdr:sp fLocksText="0">
      <xdr:nvSpPr>
        <xdr:cNvPr id="1" name="pole tekstowe 2"/>
        <xdr:cNvSpPr txBox="1">
          <a:spLocks noChangeArrowheads="1"/>
        </xdr:cNvSpPr>
      </xdr:nvSpPr>
      <xdr:spPr>
        <a:xfrm>
          <a:off x="8572500" y="2743200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1343025</xdr:colOff>
      <xdr:row>8</xdr:row>
      <xdr:rowOff>0</xdr:rowOff>
    </xdr:from>
    <xdr:ext cx="0" cy="990600"/>
    <xdr:sp fLocksText="0">
      <xdr:nvSpPr>
        <xdr:cNvPr id="2" name="pole tekstowe 2"/>
        <xdr:cNvSpPr txBox="1">
          <a:spLocks noChangeArrowheads="1"/>
        </xdr:cNvSpPr>
      </xdr:nvSpPr>
      <xdr:spPr>
        <a:xfrm>
          <a:off x="8572500" y="2743200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1343025</xdr:colOff>
      <xdr:row>48</xdr:row>
      <xdr:rowOff>0</xdr:rowOff>
    </xdr:from>
    <xdr:ext cx="0" cy="333375"/>
    <xdr:sp fLocksText="0">
      <xdr:nvSpPr>
        <xdr:cNvPr id="3" name="pole tekstowe 2"/>
        <xdr:cNvSpPr txBox="1">
          <a:spLocks noChangeArrowheads="1"/>
        </xdr:cNvSpPr>
      </xdr:nvSpPr>
      <xdr:spPr>
        <a:xfrm>
          <a:off x="8572500" y="162972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1343025</xdr:colOff>
      <xdr:row>49</xdr:row>
      <xdr:rowOff>0</xdr:rowOff>
    </xdr:from>
    <xdr:ext cx="0" cy="323850"/>
    <xdr:sp fLocksText="0">
      <xdr:nvSpPr>
        <xdr:cNvPr id="4" name="pole tekstowe 2"/>
        <xdr:cNvSpPr txBox="1">
          <a:spLocks noChangeArrowheads="1"/>
        </xdr:cNvSpPr>
      </xdr:nvSpPr>
      <xdr:spPr>
        <a:xfrm>
          <a:off x="8572500" y="166306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102" sheet="dane do tabeli"/>
  </cacheSource>
  <cacheFields count="14">
    <cacheField name="Okres">
      <sharedItems containsBlank="1" containsMixedTypes="0" count="2">
        <s v="I półrocze"/>
        <m/>
      </sharedItems>
    </cacheField>
    <cacheField name="Data">
      <sharedItems containsMixedTypes="0"/>
    </cacheField>
    <cacheField name="data ">
      <sharedItems containsSemiMixedTypes="0" containsNonDate="0" containsDate="1" containsString="0" containsMixedTypes="0" count="73">
        <d v="2020-01-05T00:00:00.000"/>
        <d v="2020-01-11T00:00:00.000"/>
        <d v="2020-01-12T00:00:00.000"/>
        <d v="2020-01-13T00:00:00.000"/>
        <d v="2020-01-14T00:00:00.000"/>
        <d v="2020-01-17T00:00:00.000"/>
        <d v="2020-01-18T00:00:00.000"/>
        <d v="2020-01-25T00:00:00.000"/>
        <d v="2020-01-26T00:00:00.000"/>
        <d v="2020-01-29T00:00:00.000"/>
        <d v="2020-02-14T00:00:00.000"/>
        <d v="2020-02-16T00:00:00.000"/>
        <d v="2020-02-10T00:00:00.000"/>
        <d v="2020-02-11T00:00:00.000"/>
        <d v="2020-02-12T00:00:00.000"/>
        <d v="2020-02-13T00:00:00.000"/>
        <d v="2020-02-17T00:00:00.000"/>
        <d v="2020-02-18T00:00:00.000"/>
        <d v="2020-02-19T00:00:00.000"/>
        <d v="2020-02-20T00:00:00.000"/>
        <d v="2020-02-21T00:00:00.000"/>
        <d v="2020-02-25T00:00:00.000"/>
        <d v="2020-02-28T00:00:00.000"/>
        <d v="2020-02-29T00:00:00.000"/>
        <d v="2020-03-01T00:00:00.000"/>
        <d v="2020-03-02T00:00:00.000"/>
        <d v="2020-03-03T00:00:00.000"/>
        <d v="2020-03-04T00:00:00.000"/>
        <d v="2020-03-05T00:00:00.000"/>
        <d v="2020-03-06T00:00:00.000"/>
        <d v="2020-03-08T00:00:00.000"/>
        <d v="2020-03-12T00:00:00.000"/>
        <d v="2020-03-16T00:00:00.000"/>
        <d v="2020-03-17T00:00:00.000"/>
        <d v="2020-03-19T00:00:00.000"/>
        <d v="2020-03-20T00:00:00.000"/>
        <d v="2020-03-25T00:00:00.000"/>
        <d v="2020-03-27T00:00:00.000"/>
        <d v="2020-03-28T00:00:00.000"/>
        <d v="2020-03-29T00:00:00.000"/>
        <d v="2019-04-11T00:00:00.000"/>
        <d v="2020-04-04T00:00:00.000"/>
        <d v="2020-04-06T00:00:00.000"/>
        <d v="2020-04-07T00:00:00.000"/>
        <d v="2020-04-18T00:00:00.000"/>
        <d v="2020-04-19T00:00:00.000"/>
        <d v="2020-04-24T00:00:00.000"/>
        <d v="2020-04-25T00:00:00.000"/>
        <d v="2020-04-26T00:00:00.000"/>
        <d v="2020-05-05T00:00:00.000"/>
        <d v="2020-05-08T00:00:00.000"/>
        <d v="2020-05-09T00:00:00.000"/>
        <d v="2020-05-11T00:00:00.000"/>
        <d v="2020-05-12T00:00:00.000"/>
        <d v="2020-05-13T00:00:00.000"/>
        <d v="2020-05-14T00:00:00.000"/>
        <d v="2020-05-15T00:00:00.000"/>
        <d v="2020-05-20T00:00:00.000"/>
        <d v="2020-05-21T00:00:00.000"/>
        <d v="2020-05-22T00:00:00.000"/>
        <d v="2020-05-23T00:00:00.000"/>
        <d v="2020-05-30T00:00:00.000"/>
        <d v="2020-06-02T00:00:00.000"/>
        <d v="2020-06-06T00:00:00.000"/>
        <d v="2020-06-09T00:00:00.000"/>
        <d v="2020-06-13T00:00:00.000"/>
        <d v="2020-06-15T00:00:00.000"/>
        <d v="2020-06-16T00:00:00.000"/>
        <d v="2020-06-17T00:00:00.000"/>
        <d v="2020-06-18T00:00:00.000"/>
        <d v="2020-06-20T00:00:00.000"/>
        <d v="2020-06-21T00:00:00.000"/>
        <d v="2020-06-27T00:00:00.000"/>
      </sharedItems>
    </cacheField>
    <cacheField name="Nazwa wydarzenia">
      <sharedItems containsMixedTypes="0" count="120">
        <s v="Koncert Noworoczny Kasia Moś z Zespołem"/>
        <s v="Pokaz Tanga Argentyńskiego"/>
        <s v="Wielka Orkiestra Śwątecznej Pomocy"/>
        <s v="Gminny konkurs walentynkowy"/>
        <s v="Spotkanie autorskie z Małgorzata Berwit „Wojenne Lalki Marysi”"/>
        <s v="Serockie spotkania z Foto"/>
        <s v="Dzień Babci i Dziadka - warsztaty artystyczne z filcu"/>
        <s v="Dzień Babci i Dziadka - Spektakl  &quot;Hamlet&quot;"/>
        <s v="Foto kurs &quot;Malowanie światłem&quot;"/>
        <s v="Wieczór w Teatrze - Krzysztof Poniedzielski "/>
        <s v="Koncert instrumentalny dzieci "/>
        <s v="Spetkakl &quot;Ptasie Radio&quot;, &quot;Babie Lato&quot; SAS"/>
        <s v="Kino otwarte &quot;Plan B&quot; "/>
        <s v="Spotkanie autorskie z reżyserem Kingą Dębską"/>
        <s v="Teatr Pod Dębem &quot;Rozmowy przy wycinaniu lasu&quot;"/>
        <s v="Teatr Tup Tup &quot;Krasnoludek u Kupca&quot; "/>
        <s v="Warsztaty taneczne Break Dance "/>
        <s v="Konkurs walentynkowy - zajęcia plastyczne"/>
        <s v="Spotkanie z weterynarzem"/>
        <s v="Wyjazd do Warszawy - Papugarnia"/>
        <s v="Warsztaty Biżuteria dla małej damy – zabawa z makaronem"/>
        <s v="Warsztaty plastyczne  - dekoracje walentynkowe"/>
        <s v="Film &quot;Toy Story 4&quot;"/>
        <s v="Warsztaty zdrowego żywienia"/>
        <s v="Wyjazd do Centrum Nauki Kopernik "/>
        <s v="Zajęcia z kodowania"/>
        <s v="Bal karnawałowy "/>
        <s v="Zimowy krajobraz w literaturze - zajęcia plastyczne"/>
        <s v="Warsztaty artystyczne, rękodzieła - malowanie worków ekologicznych"/>
        <s v="Film &quot;Chłopiec z burzy&quot;"/>
        <s v="Wyjazd  do Warszawy - Manufaktura cukierków,  Muzeum historyczne w Legionowie"/>
        <s v="Przygoda z bajką  –  wspólne czytanie i kolorowanie"/>
        <s v="Teatr Urwis &quot;Pinokio&quot; "/>
        <s v="Warsztaty taneczne Latino"/>
        <s v="Magiczny świat bajek – układanie puzzli, rozwiązywanie krzyżówek i rebusów"/>
        <s v="Spotkanie z bajarkami "/>
        <s v="Warsztaty plastyczne  - maski karnawałowe"/>
        <s v="Gry planszowe"/>
        <s v="Szkolenie pracowników OPS"/>
        <s v="O!PLA Festiwal animacji filmowej &quot;Teraz dzieci mają głos!&quot;"/>
        <s v="Warsztaty artystyczne - Pudełkowe stwory – oryginalne postacie z kolorowych pudełek, bibuły i kartonu "/>
        <s v="Zajęcia teatralne „Remiza”- Anna Kutkowska."/>
        <s v="Spotkanie 13 Wodnej Wielopoziomowej Drużynie Harcerskiej  „Horn” pwd. Paulina Prokop. &#10;"/>
        <s v="Kurs Tango dla dorosłych"/>
        <s v="Foto Kurs "/>
        <s v="Prezentacja Ksiażki o Witlodzie Zglenickim"/>
        <s v="Narodowy Dzień Pamieci Żołnierzy Wyklętych - msza św, Chór &quot;Cantores Adalberti&quot;"/>
        <s v="Spotkanie informacyjne w sprawie obwodnicy aglomeracji warszawskiej"/>
        <s v="Szkolenie dla pracowników bibliotek oraz ośrodków kultury z powiatu                         legionowskiego pt. „Kod do przyszłości”."/>
        <s v="Spektakl „Ptasie Radio” w wykonaniu grupy „ Starszaków”."/>
        <s v="O!PLA! Festiwal animacji filmowej  (15+) OFF&amp;GO "/>
        <s v="Warsztaty coachingowe &quot;Kobieta pełna wartości&quot;  "/>
        <s v="Konkurs internetowy &quot;Kobieta pełna wartości&quot;  "/>
        <s v="Dzień kobiet Koncert - recital Anna Hamela ( piosenka autorska) i Marcin Mazurek (fortepian)"/>
        <s v="Facebookowy Gminny konkurs &quot;Motyw Wielkanocny&quot;"/>
        <s v="Prelekcja Sławomira Jakubczaka w 50. rocznicę śmierci J. Szaniwaskiego"/>
        <s v="Klub Miłośników Poezji"/>
        <s v="Prelekcja, spotkanie autorskie nt.  Tadeusz Prejznera "/>
        <s v="Koncert laureatów konkursu &quot;Prejzner Music Festival&quot;"/>
        <s v="43. Konkurs Warszawska Syrenka - Eliminacje Gminne "/>
        <s v=" Zajęcia teatralne „Remiza”- Anna Kutkowska"/>
        <s v="Walne zebranie SAS M.Sujkowska"/>
        <s v="Eliminacje Powiatowe 43. Edycja Konkursu Recytatorskiego Warszawska Syrenka"/>
        <s v="XIX Przegląd twórczości scenicznej - Teatr "/>
        <s v="Kino otwarte &quot;Fuga&quot;, spotkanie autorskie z Muskałą "/>
        <s v="XIX Przegląd twórczości scenicznej - Estrada "/>
        <s v="Kurs Tanga dla dorosłych"/>
        <s v="XIX Przegląd twórczości scenicznej - Instrumenty "/>
        <s v="(środy) od 18:00 próby z Elą Zapendowską w Sali Widowiskowej"/>
        <s v="Warsztaty robienia palm wielkanocnych"/>
        <s v="Koncert wiosenno - wielkanocny - fortepianowy"/>
        <s v="Badanie wzroku - udostępnienie Sali"/>
        <s v="Prelekcja z okazji rocznicy Katyńskiej M.Pakuła"/>
        <s v="80. Rocznica Zbrodni Katyńskiej, Apel Pamięci "/>
        <s v="Koncerty charytatywne"/>
        <s v="Koncert wielkopostny Chór &quot;Cantores Adalberti&quot;"/>
        <s v="&quot;Wiersze Mistrza i piosenki czeladnika&quot; czyli koncert Jana Nowickiego i Juliana Mere"/>
        <s v="Uroczysta Sesja 30 - lecie samorządu"/>
        <s v="Premiera spektakl &quot;Barometr&quot;  Musicalu Teatru Zapendowskiej "/>
        <s v="Bieg z książką / Piknik Ekologiczny/Bieg Wojciechowy - Koncert Zespół Esox"/>
        <s v="Bieg z książką / Piknik Ekologiczny/Bieg Wojciechowy - bieg z książką, bieg dla Mai    "/>
        <s v="Uroczysta  Msza święta z okazji  Święta Patrona Miasta Sereock - Chór &quot;Cantores Adalberti&quot;"/>
        <s v="Facebookowy, gminny konkurs plastyczny &quot;Bukiet dla mamy&quot;"/>
        <s v="Konkurs  na napisanie fraszki, rymowanki  na temat biblioteki"/>
        <s v="Premiera spektaklu &quot;Czarnoksiężnik z Krainy Oz&quot;"/>
        <s v="Gminny Dzień Strażaka Kabaret &quot;Rozumiesz&quot;"/>
        <s v="Spotkanie z poezją &quot;Poeta piszący prozą Zaduma nad życiem i twórczością Jerzego Szaniawskiego w 50. rocznicę śmierci autora Dwóch teatrów&quot;.&#10;"/>
        <s v="„Bibliotekarze czytają dzieciom”, czytanie wierszy dla dzieci. &quot;Na straganie&quot;, &quot;Lokomotywa&quot;, &quot;Paweł i Gaweł&quot; itd.."/>
        <s v="„Stolik pełen nowości czyli Bibliotekarze polecają” prezentacja nowości w podziale na gatunki literackie."/>
        <s v="Teatrzyk kukiełkowy „ Czerwony Kapturek”"/>
        <s v="Pogadanka  „110 lat działalności bibliotecznej w Serocku”. "/>
        <s v="Warsztaty tworzenia zakładek do książek"/>
        <s v="Koncert z okacji 100. Rocznicy urodzin Jana Pawła II "/>
        <s v="Koncert instrumentalny - Konferencja z okazji 30 - lecia samorządu"/>
        <s v="Uroczysta Sesja, Święto samorządów"/>
        <s v="Wojciechowe Świętowanie - Korowód, występy podopiecznych CKiCZ, prowadzący Robert Rozmus"/>
        <s v="Koncert Zespół &quot;LEMON&quot;, Orkiestra Nadzrzyn, Zespół &quot;Melomany&quot;"/>
        <s v="Konkursy &quot;Serockie Talenty&quot;, Z okazji Dnia Mamy"/>
        <s v="Gminny Dzień Dziecka - planetarium, dmuchańce"/>
        <s v="Gminny Dzień Dziecka - warsztaty z Niedźwiedziem"/>
        <s v="Premiera spektaklu &quot;Pan Lampa&quot; "/>
        <s v="Konkurs plastyczny &quot;Wasza wymarzona podróż&quot;"/>
        <s v="Dzień dziecka - Wola Kiełpińska"/>
        <s v="Dzień dziecka - Nowa Wieś + Kania Polska i Nowa + Cupel"/>
        <s v="Dni Skubianki"/>
        <s v="Koncert pod brzozami"/>
        <s v="Fantastyczny konkurs plastyczny &quot;Lochy i smoki&quot;"/>
        <s v="Zlot Mercedesów &quot;MERC INTEGRA&quot;"/>
        <s v="&quot;Szantowy koncert sobótkowy&quot; Duet Andrzej Korycki &amp; Dominika Żukowska"/>
        <s v="Wianki w Wierzbicy"/>
        <s v="Wianki Kania Nowa + Cupel"/>
        <s v="Ptasie Radio - próba"/>
        <s v=" REMIZA próba"/>
        <s v="Film animowany/familijny &quot;Chłopiec z burzy&quot;"/>
        <s v="Spotkanie autorskie z Małgorzata Berwit"/>
        <s v="Ptasie Radio "/>
        <s v=" Facebookowy Gminny konkurs &quot;Motyw Wielkanocny&quot;"/>
        <s v=" Premiera spektaklu &quot;Czarnoksiężnik z Krainy Oz&quot;"/>
        <s v="Film animowany/familijny &quot;Toy Story 4&quot;"/>
        <s v="Spotkanie autorskie Małgorzata Berwit"/>
      </sharedItems>
    </cacheField>
    <cacheField name="Miejsce">
      <sharedItems containsDate="1" containsMixedTypes="1"/>
    </cacheField>
    <cacheField name="Komentarz">
      <sharedItems containsDate="1" containsMixedTypes="1"/>
    </cacheField>
    <cacheField name="Status">
      <sharedItems containsBlank="1" containsMixedTypes="0" count="4">
        <s v="organizator"/>
        <s v="współorganizator"/>
        <s v="wynajem Sali"/>
        <m/>
      </sharedItems>
    </cacheField>
    <cacheField name="organizator">
      <sharedItems containsBlank="1" containsMixedTypes="0" count="3">
        <s v="centrum"/>
        <m/>
        <s v="biblioteka"/>
      </sharedItems>
    </cacheField>
    <cacheField name="rodzaj wydarzenia">
      <sharedItems containsBlank="1" containsMixedTypes="0" count="10">
        <s v="koncerty"/>
        <s v="warsztaty"/>
        <s v="inne"/>
        <s v="konkursy"/>
        <s v="prelekcje, spotkania, wykłady"/>
        <m/>
        <s v="pokazy teatralne"/>
        <s v="seanse filmowe"/>
        <s v="imprezy turystyczne i sportowo - rekreacyjne"/>
        <s v="przeglądy artystyczne"/>
      </sharedItems>
    </cacheField>
    <cacheField name="COVID">
      <sharedItems containsBlank="1" containsMixedTypes="0" count="3">
        <m/>
        <s v="nie odbyły się"/>
        <s v="online"/>
      </sharedItems>
    </cacheField>
    <cacheField name="Udział zespołów">
      <sharedItems containsBlank="1" containsMixedTypes="0" count="3">
        <s v="tak"/>
        <m/>
        <s v="nie"/>
      </sharedItems>
    </cacheField>
    <cacheField name="impreza plenerowa">
      <sharedItems containsMixedTypes="0"/>
    </cacheField>
    <cacheField name="z płatnym wstępem">
      <sharedItems containsMixedTypes="0"/>
    </cacheField>
    <cacheField name="Ilość uczestników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3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7:I31" firstHeaderRow="2" firstDataRow="2" firstDataCol="3" rowPageCount="5" colPageCount="1"/>
  <pivotFields count="14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 numFmtId="14" defaultSubtotal="0">
      <items count="73">
        <item x="40"/>
        <item x="0"/>
        <item x="1"/>
        <item x="2"/>
        <item x="3"/>
        <item x="4"/>
        <item x="6"/>
        <item x="7"/>
        <item x="8"/>
        <item x="9"/>
        <item x="13"/>
        <item x="15"/>
        <item x="10"/>
        <item x="12"/>
        <item x="11"/>
        <item x="14"/>
        <item x="16"/>
        <item x="17"/>
        <item x="18"/>
        <item x="5"/>
        <item x="19"/>
        <item x="20"/>
        <item x="21"/>
        <item x="22"/>
        <item x="23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70"/>
        <item x="71"/>
        <item x="72"/>
        <item x="49"/>
        <item x="62"/>
        <item x="26"/>
        <item x="66"/>
        <item x="67"/>
        <item x="68"/>
        <item x="69"/>
      </items>
    </pivotField>
    <pivotField axis="axisRow" compact="0" outline="0" subtotalTop="0" showAll="0">
      <items count="121">
        <item x="56"/>
        <item x="2"/>
        <item x="26"/>
        <item x="97"/>
        <item x="107"/>
        <item x="0"/>
        <item x="1"/>
        <item x="3"/>
        <item m="1" x="119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118"/>
        <item x="23"/>
        <item x="24"/>
        <item x="25"/>
        <item x="27"/>
        <item x="28"/>
        <item m="1" x="113"/>
        <item x="30"/>
        <item x="31"/>
        <item x="32"/>
        <item x="33"/>
        <item x="34"/>
        <item x="35"/>
        <item x="36"/>
        <item x="37"/>
        <item x="39"/>
        <item x="40"/>
        <item x="43"/>
        <item x="44"/>
        <item x="45"/>
        <item m="1" x="111"/>
        <item m="1" x="115"/>
        <item x="50"/>
        <item x="51"/>
        <item x="52"/>
        <item x="53"/>
        <item m="1" x="116"/>
        <item x="55"/>
        <item x="57"/>
        <item x="58"/>
        <item x="59"/>
        <item m="1" x="112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m="1" x="117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8"/>
        <item x="99"/>
        <item x="100"/>
        <item x="102"/>
        <item x="103"/>
        <item x="104"/>
        <item x="105"/>
        <item x="108"/>
        <item x="109"/>
        <item x="110"/>
        <item x="22"/>
        <item x="29"/>
        <item x="82"/>
        <item x="101"/>
        <item x="106"/>
        <item x="54"/>
        <item x="84"/>
        <item m="1" x="114"/>
        <item x="4"/>
        <item x="5"/>
        <item x="8"/>
        <item x="38"/>
        <item x="41"/>
        <item x="42"/>
        <item x="46"/>
        <item x="47"/>
        <item x="48"/>
        <item x="49"/>
        <item x="6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4">
        <item x="2"/>
        <item h="1" x="0"/>
        <item h="1" x="1"/>
        <item t="default"/>
      </items>
    </pivotField>
    <pivotField axis="axisRow" compact="0" outline="0" subtotalTop="0" showAll="0">
      <items count="11">
        <item x="6"/>
        <item x="0"/>
        <item x="1"/>
        <item x="7"/>
        <item x="8"/>
        <item x="9"/>
        <item x="3"/>
        <item x="4"/>
        <item x="5"/>
        <item x="2"/>
        <item t="default"/>
      </items>
    </pivotField>
    <pivotField axis="axisPage" compact="0" outline="0" subtotalTop="0" showAll="0" defaultSubtotal="0">
      <items count="3">
        <item h="1" x="1"/>
        <item x="2"/>
        <item x="0"/>
      </items>
    </pivotField>
    <pivotField axis="axisPage" compact="0" outline="0" subtotalTop="0" showAll="0">
      <items count="4">
        <item x="2"/>
        <item x="0"/>
        <item x="1"/>
        <item t="default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3">
    <field x="8"/>
    <field x="2"/>
    <field x="3"/>
  </rowFields>
  <rowItems count="23">
    <i>
      <x/>
      <x v="53"/>
      <x v="83"/>
    </i>
    <i t="default">
      <x/>
    </i>
    <i>
      <x v="2"/>
      <x v="10"/>
      <x v="22"/>
    </i>
    <i r="1">
      <x v="11"/>
      <x v="27"/>
    </i>
    <i r="1">
      <x v="12"/>
      <x v="28"/>
    </i>
    <i r="1">
      <x v="15"/>
      <x v="25"/>
    </i>
    <i r="1">
      <x v="21"/>
      <x v="40"/>
    </i>
    <i r="1">
      <x v="54"/>
      <x v="85"/>
    </i>
    <i t="default">
      <x v="2"/>
    </i>
    <i>
      <x v="3"/>
      <x v="51"/>
      <x v="81"/>
    </i>
    <i r="1">
      <x v="52"/>
      <x v="82"/>
    </i>
    <i r="1">
      <x v="54"/>
      <x v="84"/>
    </i>
    <i t="default">
      <x v="3"/>
    </i>
    <i>
      <x v="6"/>
      <x v="13"/>
      <x v="19"/>
    </i>
    <i r="1">
      <x v="48"/>
      <x v="77"/>
    </i>
    <i t="default">
      <x v="6"/>
    </i>
    <i>
      <x v="7"/>
      <x v="17"/>
      <x v="32"/>
    </i>
    <i r="1">
      <x v="18"/>
      <x v="35"/>
    </i>
    <i r="1">
      <x v="50"/>
      <x v="80"/>
    </i>
    <i t="default">
      <x v="7"/>
    </i>
    <i>
      <x v="9"/>
      <x v="20"/>
      <x v="38"/>
    </i>
    <i t="default">
      <x v="9"/>
    </i>
    <i t="grand">
      <x/>
    </i>
  </rowItems>
  <colItems count="1">
    <i/>
  </colItems>
  <pageFields count="5">
    <pageField fld="0" item="0" hier="0"/>
    <pageField fld="7" hier="0"/>
    <pageField fld="9" hier="0"/>
    <pageField fld="10" hier="0"/>
    <pageField fld="6" hier="0"/>
  </page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g.poloczek@g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1.7109375" style="252" customWidth="1"/>
    <col min="2" max="2" width="8.57421875" style="0" customWidth="1"/>
    <col min="3" max="3" width="67.421875" style="0" customWidth="1"/>
    <col min="4" max="4" width="10.8515625" style="253" customWidth="1"/>
  </cols>
  <sheetData>
    <row r="1" spans="1:4" ht="25.5" customHeight="1" thickBot="1">
      <c r="A1" s="1913" t="s">
        <v>304</v>
      </c>
      <c r="B1" s="1914"/>
      <c r="C1" s="1914"/>
      <c r="D1" s="1915"/>
    </row>
    <row r="2" spans="1:4" ht="20.25" customHeight="1" thickBot="1">
      <c r="A2" s="258" t="s">
        <v>299</v>
      </c>
      <c r="B2" s="259" t="s">
        <v>300</v>
      </c>
      <c r="C2" s="259" t="s">
        <v>1</v>
      </c>
      <c r="D2" s="260" t="s">
        <v>305</v>
      </c>
    </row>
    <row r="3" spans="1:4" ht="15" customHeight="1">
      <c r="A3" s="261" t="s">
        <v>302</v>
      </c>
      <c r="B3" s="262">
        <v>0.75</v>
      </c>
      <c r="C3" s="263" t="s">
        <v>316</v>
      </c>
      <c r="D3" s="264" t="s">
        <v>9</v>
      </c>
    </row>
    <row r="4" spans="1:4" ht="16.5" customHeight="1">
      <c r="A4" s="265" t="s">
        <v>303</v>
      </c>
      <c r="B4" s="254">
        <v>0.75</v>
      </c>
      <c r="C4" s="256" t="s">
        <v>317</v>
      </c>
      <c r="D4" s="266" t="s">
        <v>9</v>
      </c>
    </row>
    <row r="5" spans="1:4" ht="16.5" customHeight="1">
      <c r="A5" s="267" t="s">
        <v>298</v>
      </c>
      <c r="B5" s="257">
        <v>0.4583333333333333</v>
      </c>
      <c r="C5" s="255" t="s">
        <v>309</v>
      </c>
      <c r="D5" s="268" t="s">
        <v>9</v>
      </c>
    </row>
    <row r="6" spans="1:4" ht="16.5" customHeight="1">
      <c r="A6" s="267" t="s">
        <v>306</v>
      </c>
      <c r="B6" s="257">
        <v>0.375</v>
      </c>
      <c r="C6" s="255" t="s">
        <v>307</v>
      </c>
      <c r="D6" s="268" t="s">
        <v>27</v>
      </c>
    </row>
    <row r="7" spans="1:4" ht="15">
      <c r="A7" s="267" t="s">
        <v>301</v>
      </c>
      <c r="B7" s="257">
        <v>0.4583333333333333</v>
      </c>
      <c r="C7" s="255" t="s">
        <v>310</v>
      </c>
      <c r="D7" s="268" t="s">
        <v>9</v>
      </c>
    </row>
    <row r="8" spans="1:4" s="253" customFormat="1" ht="15.75" thickBot="1">
      <c r="A8" s="269" t="s">
        <v>308</v>
      </c>
      <c r="B8" s="270">
        <v>0.4583333333333333</v>
      </c>
      <c r="C8" s="271" t="s">
        <v>311</v>
      </c>
      <c r="D8" s="272" t="s">
        <v>9</v>
      </c>
    </row>
  </sheetData>
  <sheetProtection/>
  <mergeCells count="1">
    <mergeCell ref="A1:D1"/>
  </mergeCells>
  <printOptions/>
  <pageMargins left="0.31496062992125984" right="0.31496062992125984" top="1.141732283464567" bottom="0.7480314960629921" header="0.31496062992125984" footer="0.31496062992125984"/>
  <pageSetup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J114"/>
  <sheetViews>
    <sheetView showGridLines="0" zoomScale="70" zoomScaleNormal="70" workbookViewId="0" topLeftCell="A73">
      <selection activeCell="E21" sqref="E21"/>
    </sheetView>
  </sheetViews>
  <sheetFormatPr defaultColWidth="9.140625" defaultRowHeight="21" customHeight="1"/>
  <cols>
    <col min="1" max="1" width="3.421875" style="12" customWidth="1"/>
    <col min="2" max="2" width="12.00390625" style="26" customWidth="1"/>
    <col min="3" max="3" width="55.00390625" style="26" customWidth="1"/>
    <col min="4" max="4" width="11.28125" style="314" customWidth="1"/>
    <col min="5" max="5" width="60.7109375" style="234" customWidth="1"/>
    <col min="6" max="6" width="15.421875" style="49" customWidth="1"/>
    <col min="7" max="7" width="25.421875" style="1" customWidth="1"/>
    <col min="8" max="8" width="18.7109375" style="1" customWidth="1"/>
    <col min="9" max="9" width="9.00390625" style="1" customWidth="1"/>
    <col min="10" max="10" width="24.421875" style="1" customWidth="1"/>
    <col min="11" max="16384" width="9.140625" style="1" customWidth="1"/>
  </cols>
  <sheetData>
    <row r="1" spans="1:5" ht="21" customHeight="1" thickBot="1">
      <c r="A1" s="231"/>
      <c r="B1" s="2034" t="s">
        <v>657</v>
      </c>
      <c r="C1" s="1923"/>
      <c r="D1" s="1923"/>
      <c r="E1" s="233"/>
    </row>
    <row r="2" spans="1:10" ht="21" customHeight="1" thickBot="1">
      <c r="A2" s="232"/>
      <c r="B2" s="27" t="s">
        <v>0</v>
      </c>
      <c r="C2" s="14" t="s">
        <v>1</v>
      </c>
      <c r="D2" s="308" t="s">
        <v>2</v>
      </c>
      <c r="E2" s="14" t="s">
        <v>3</v>
      </c>
      <c r="F2" s="50" t="s">
        <v>4</v>
      </c>
      <c r="G2" s="3" t="s">
        <v>5</v>
      </c>
      <c r="H2" s="2" t="s">
        <v>6</v>
      </c>
      <c r="I2" s="2" t="s">
        <v>7</v>
      </c>
      <c r="J2" s="2" t="s">
        <v>8</v>
      </c>
    </row>
    <row r="3" spans="1:10" ht="30" customHeight="1">
      <c r="A3" s="1957" t="s">
        <v>81</v>
      </c>
      <c r="B3" s="29" t="s">
        <v>652</v>
      </c>
      <c r="C3" s="21" t="s">
        <v>10</v>
      </c>
      <c r="D3" s="309" t="s">
        <v>57</v>
      </c>
      <c r="E3" s="21" t="s">
        <v>660</v>
      </c>
      <c r="F3" s="238"/>
      <c r="G3" s="239"/>
      <c r="H3" s="250"/>
      <c r="I3" s="7"/>
      <c r="J3" s="7"/>
    </row>
    <row r="4" spans="1:10" ht="15.75" customHeight="1">
      <c r="A4" s="1958"/>
      <c r="B4" s="28" t="s">
        <v>67</v>
      </c>
      <c r="C4" s="11" t="s">
        <v>653</v>
      </c>
      <c r="D4" s="310" t="s">
        <v>16</v>
      </c>
      <c r="E4" s="237" t="s">
        <v>661</v>
      </c>
      <c r="F4" s="52"/>
      <c r="G4" s="4"/>
      <c r="H4" s="251"/>
      <c r="I4" s="7"/>
      <c r="J4" s="7"/>
    </row>
    <row r="5" spans="1:10" ht="15.75" customHeight="1">
      <c r="A5" s="1958"/>
      <c r="B5" s="28"/>
      <c r="C5" s="11" t="s">
        <v>663</v>
      </c>
      <c r="D5" s="310"/>
      <c r="E5" s="237"/>
      <c r="F5" s="52"/>
      <c r="G5" s="4"/>
      <c r="H5" s="251"/>
      <c r="I5" s="7"/>
      <c r="J5" s="7"/>
    </row>
    <row r="6" spans="1:10" ht="21" customHeight="1">
      <c r="A6" s="1958"/>
      <c r="B6" s="28" t="s">
        <v>658</v>
      </c>
      <c r="C6" s="11" t="s">
        <v>245</v>
      </c>
      <c r="D6" s="310" t="s">
        <v>14</v>
      </c>
      <c r="E6" s="19"/>
      <c r="F6" s="52"/>
      <c r="G6" s="4"/>
      <c r="H6" s="251"/>
      <c r="I6" s="7"/>
      <c r="J6" s="7"/>
    </row>
    <row r="7" spans="1:10" ht="21" customHeight="1" thickBot="1">
      <c r="A7" s="1988"/>
      <c r="B7" s="540" t="s">
        <v>662</v>
      </c>
      <c r="C7" s="539" t="s">
        <v>654</v>
      </c>
      <c r="D7" s="311" t="s">
        <v>121</v>
      </c>
      <c r="E7" s="539"/>
      <c r="F7" s="51" t="s">
        <v>334</v>
      </c>
      <c r="G7" s="538"/>
      <c r="H7" s="562"/>
      <c r="I7" s="7"/>
      <c r="J7" s="7"/>
    </row>
    <row r="8" spans="1:10" ht="21.75" customHeight="1">
      <c r="A8" s="1957" t="s">
        <v>82</v>
      </c>
      <c r="B8" s="575" t="s">
        <v>655</v>
      </c>
      <c r="C8" s="19" t="s">
        <v>664</v>
      </c>
      <c r="D8" s="312"/>
      <c r="E8" s="19"/>
      <c r="F8" s="51"/>
      <c r="G8" s="572"/>
      <c r="H8" s="562"/>
      <c r="I8" s="7"/>
      <c r="J8" s="7"/>
    </row>
    <row r="9" spans="1:10" ht="21" customHeight="1">
      <c r="A9" s="1958"/>
      <c r="B9" s="575"/>
      <c r="C9" s="19" t="s">
        <v>665</v>
      </c>
      <c r="D9" s="312"/>
      <c r="E9" s="19"/>
      <c r="F9" s="51"/>
      <c r="G9" s="572"/>
      <c r="H9" s="562"/>
      <c r="I9" s="7"/>
      <c r="J9" s="7"/>
    </row>
    <row r="10" spans="1:10" ht="21" customHeight="1">
      <c r="A10" s="1958"/>
      <c r="B10" s="575" t="s">
        <v>669</v>
      </c>
      <c r="C10" s="19" t="s">
        <v>659</v>
      </c>
      <c r="D10" s="312"/>
      <c r="E10" s="19"/>
      <c r="F10" s="51"/>
      <c r="G10" s="572"/>
      <c r="H10" s="562"/>
      <c r="I10" s="7"/>
      <c r="J10" s="7"/>
    </row>
    <row r="11" spans="1:10" ht="21" customHeight="1">
      <c r="A11" s="1958"/>
      <c r="B11" s="576" t="s">
        <v>666</v>
      </c>
      <c r="C11" s="498" t="s">
        <v>667</v>
      </c>
      <c r="D11" s="499" t="s">
        <v>16</v>
      </c>
      <c r="E11" s="541"/>
      <c r="F11" s="53"/>
      <c r="G11" s="4"/>
      <c r="H11" s="7"/>
      <c r="I11" s="7"/>
      <c r="J11" s="7"/>
    </row>
    <row r="12" spans="1:10" ht="21" customHeight="1" thickBot="1">
      <c r="A12" s="1988"/>
      <c r="B12" s="577" t="s">
        <v>656</v>
      </c>
      <c r="C12" s="11" t="s">
        <v>251</v>
      </c>
      <c r="D12" s="310" t="s">
        <v>14</v>
      </c>
      <c r="E12" s="19"/>
      <c r="F12" s="53"/>
      <c r="G12" s="4"/>
      <c r="H12" s="7"/>
      <c r="I12" s="7"/>
      <c r="J12" s="7"/>
    </row>
    <row r="13" spans="1:10" ht="21" customHeight="1">
      <c r="A13" s="561"/>
      <c r="B13" s="564" t="s">
        <v>104</v>
      </c>
      <c r="C13" s="563" t="s">
        <v>37</v>
      </c>
      <c r="D13" s="542" t="s">
        <v>122</v>
      </c>
      <c r="E13" s="19" t="s">
        <v>670</v>
      </c>
      <c r="F13" s="53"/>
      <c r="G13" s="4"/>
      <c r="H13" s="7"/>
      <c r="I13" s="7"/>
      <c r="J13" s="7"/>
    </row>
    <row r="14" spans="1:10" ht="21" customHeight="1">
      <c r="A14" s="561"/>
      <c r="B14" s="543" t="s">
        <v>668</v>
      </c>
      <c r="C14" s="19" t="s">
        <v>732</v>
      </c>
      <c r="D14" s="312" t="s">
        <v>16</v>
      </c>
      <c r="E14" s="19" t="s">
        <v>671</v>
      </c>
      <c r="F14" s="53"/>
      <c r="G14" s="4"/>
      <c r="H14" s="7"/>
      <c r="I14" s="7"/>
      <c r="J14" s="7"/>
    </row>
    <row r="15" spans="1:10" ht="21" customHeight="1">
      <c r="A15" s="561"/>
      <c r="B15" s="543" t="s">
        <v>672</v>
      </c>
      <c r="C15" s="19" t="s">
        <v>673</v>
      </c>
      <c r="D15" s="312"/>
      <c r="E15" s="19"/>
      <c r="F15" s="53"/>
      <c r="G15" s="4"/>
      <c r="H15" s="7"/>
      <c r="I15" s="7"/>
      <c r="J15" s="7"/>
    </row>
    <row r="16" spans="1:10" ht="21" customHeight="1">
      <c r="A16" s="561"/>
      <c r="B16" s="543" t="s">
        <v>674</v>
      </c>
      <c r="C16" s="210" t="s">
        <v>346</v>
      </c>
      <c r="D16" s="312"/>
      <c r="E16" s="19"/>
      <c r="F16" s="53"/>
      <c r="G16" s="4"/>
      <c r="H16" s="7"/>
      <c r="I16" s="7"/>
      <c r="J16" s="7"/>
    </row>
    <row r="17" spans="1:10" ht="21" customHeight="1">
      <c r="A17" s="561"/>
      <c r="B17" s="575" t="s">
        <v>733</v>
      </c>
      <c r="C17" s="210" t="s">
        <v>735</v>
      </c>
      <c r="D17" s="312"/>
      <c r="E17" s="608" t="s">
        <v>734</v>
      </c>
      <c r="F17" s="53"/>
      <c r="G17" s="4"/>
      <c r="H17" s="7"/>
      <c r="I17" s="7"/>
      <c r="J17" s="7"/>
    </row>
    <row r="18" spans="1:10" ht="21" customHeight="1">
      <c r="A18" s="561"/>
      <c r="B18" s="202" t="s">
        <v>675</v>
      </c>
      <c r="C18" s="19" t="s">
        <v>339</v>
      </c>
      <c r="D18" s="312" t="s">
        <v>66</v>
      </c>
      <c r="E18" s="306" t="s">
        <v>335</v>
      </c>
      <c r="F18" s="53"/>
      <c r="G18" s="4"/>
      <c r="H18" s="7"/>
      <c r="I18" s="7"/>
      <c r="J18" s="7"/>
    </row>
    <row r="19" spans="1:10" ht="21" customHeight="1">
      <c r="A19" s="561"/>
      <c r="B19" s="202" t="s">
        <v>361</v>
      </c>
      <c r="C19" s="19" t="s">
        <v>340</v>
      </c>
      <c r="D19" s="312" t="s">
        <v>66</v>
      </c>
      <c r="E19" s="336" t="s">
        <v>369</v>
      </c>
      <c r="F19" s="53"/>
      <c r="G19" s="4"/>
      <c r="H19" s="7"/>
      <c r="I19" s="7"/>
      <c r="J19" s="7"/>
    </row>
    <row r="20" spans="1:10" ht="21" customHeight="1">
      <c r="A20" s="561"/>
      <c r="B20" s="202" t="s">
        <v>254</v>
      </c>
      <c r="C20" s="19" t="s">
        <v>367</v>
      </c>
      <c r="D20" s="312" t="s">
        <v>66</v>
      </c>
      <c r="E20" s="306" t="s">
        <v>362</v>
      </c>
      <c r="F20" s="53"/>
      <c r="G20" s="4"/>
      <c r="H20" s="7"/>
      <c r="I20" s="7"/>
      <c r="J20" s="7"/>
    </row>
    <row r="21" spans="1:10" ht="21" customHeight="1">
      <c r="A21" s="561"/>
      <c r="B21" s="578" t="s">
        <v>254</v>
      </c>
      <c r="C21" s="19" t="s">
        <v>676</v>
      </c>
      <c r="D21" s="312" t="s">
        <v>16</v>
      </c>
      <c r="E21" s="579">
        <v>0.75</v>
      </c>
      <c r="F21" s="53"/>
      <c r="G21" s="4"/>
      <c r="H21" s="7"/>
      <c r="I21" s="7"/>
      <c r="J21" s="7"/>
    </row>
    <row r="22" spans="1:10" ht="21" customHeight="1" thickBot="1">
      <c r="A22" s="561"/>
      <c r="B22" s="543" t="s">
        <v>672</v>
      </c>
      <c r="C22" s="19" t="s">
        <v>73</v>
      </c>
      <c r="D22" s="312"/>
      <c r="E22" s="19"/>
      <c r="F22" s="53"/>
      <c r="G22" s="4"/>
      <c r="H22" s="7"/>
      <c r="I22" s="7"/>
      <c r="J22" s="7"/>
    </row>
    <row r="23" spans="1:10" ht="21" customHeight="1">
      <c r="A23" s="544" t="s">
        <v>84</v>
      </c>
      <c r="B23" s="32" t="s">
        <v>677</v>
      </c>
      <c r="C23" s="15" t="s">
        <v>678</v>
      </c>
      <c r="D23" s="338" t="s">
        <v>66</v>
      </c>
      <c r="E23" s="339"/>
      <c r="F23" s="337"/>
      <c r="G23" s="4"/>
      <c r="H23" s="251"/>
      <c r="I23" s="7"/>
      <c r="J23" s="7"/>
    </row>
    <row r="24" spans="1:10" ht="21" customHeight="1">
      <c r="A24" s="545"/>
      <c r="B24" s="185" t="s">
        <v>79</v>
      </c>
      <c r="C24" s="19" t="s">
        <v>679</v>
      </c>
      <c r="D24" s="312" t="s">
        <v>9</v>
      </c>
      <c r="E24" s="340" t="s">
        <v>680</v>
      </c>
      <c r="F24" s="337"/>
      <c r="G24" s="4"/>
      <c r="H24" s="251"/>
      <c r="I24" s="7"/>
      <c r="J24" s="7"/>
    </row>
    <row r="25" spans="1:10" ht="21" customHeight="1">
      <c r="A25" s="545"/>
      <c r="B25" s="341" t="s">
        <v>681</v>
      </c>
      <c r="C25" s="39" t="s">
        <v>349</v>
      </c>
      <c r="D25" s="312" t="s">
        <v>43</v>
      </c>
      <c r="E25" s="340" t="s">
        <v>14</v>
      </c>
      <c r="F25" s="52"/>
      <c r="G25" s="4"/>
      <c r="H25" s="251"/>
      <c r="I25" s="7"/>
      <c r="J25" s="7"/>
    </row>
    <row r="26" spans="1:10" ht="21" customHeight="1">
      <c r="A26" s="545"/>
      <c r="B26" s="202" t="s">
        <v>682</v>
      </c>
      <c r="C26" s="19" t="s">
        <v>386</v>
      </c>
      <c r="D26" s="312" t="s">
        <v>16</v>
      </c>
      <c r="E26" s="340" t="s">
        <v>401</v>
      </c>
      <c r="F26" s="52"/>
      <c r="G26" s="4"/>
      <c r="H26" s="251"/>
      <c r="I26" s="7"/>
      <c r="J26" s="7"/>
    </row>
    <row r="27" spans="1:10" ht="21" customHeight="1">
      <c r="A27" s="545"/>
      <c r="B27" s="581" t="s">
        <v>683</v>
      </c>
      <c r="C27" s="39" t="s">
        <v>318</v>
      </c>
      <c r="D27" s="401"/>
      <c r="E27" s="342"/>
      <c r="F27" s="52"/>
      <c r="G27" s="4"/>
      <c r="H27" s="251"/>
      <c r="I27" s="7"/>
      <c r="J27" s="7"/>
    </row>
    <row r="28" spans="1:10" ht="21" customHeight="1">
      <c r="A28" s="368"/>
      <c r="B28" s="240" t="s">
        <v>693</v>
      </c>
      <c r="C28" s="22" t="s">
        <v>13</v>
      </c>
      <c r="D28" s="313" t="s">
        <v>14</v>
      </c>
      <c r="E28" s="11"/>
      <c r="F28" s="53"/>
      <c r="G28" s="4"/>
      <c r="H28" s="251"/>
      <c r="I28" s="7"/>
      <c r="J28" s="7"/>
    </row>
    <row r="29" spans="1:10" ht="28.5" customHeight="1">
      <c r="A29" s="368"/>
      <c r="B29" s="4" t="s">
        <v>105</v>
      </c>
      <c r="C29" s="11" t="s">
        <v>15</v>
      </c>
      <c r="D29" s="310" t="s">
        <v>11</v>
      </c>
      <c r="E29" s="244" t="s">
        <v>684</v>
      </c>
      <c r="F29" s="53" t="s">
        <v>337</v>
      </c>
      <c r="G29" s="318" t="s">
        <v>336</v>
      </c>
      <c r="H29" s="251"/>
      <c r="I29" s="7"/>
      <c r="J29" s="7"/>
    </row>
    <row r="30" spans="1:10" ht="21" customHeight="1">
      <c r="A30" s="368"/>
      <c r="B30" s="584" t="s">
        <v>101</v>
      </c>
      <c r="C30" s="585" t="s">
        <v>643</v>
      </c>
      <c r="D30" s="586"/>
      <c r="E30" s="350"/>
      <c r="F30" s="52"/>
      <c r="G30" s="345"/>
      <c r="H30" s="251"/>
      <c r="I30" s="7"/>
      <c r="J30" s="7"/>
    </row>
    <row r="31" spans="1:10" ht="21" customHeight="1">
      <c r="A31" s="368"/>
      <c r="B31" s="582" t="s">
        <v>685</v>
      </c>
      <c r="C31" s="424" t="s">
        <v>268</v>
      </c>
      <c r="D31" s="580" t="s">
        <v>9</v>
      </c>
      <c r="E31" s="587" t="s">
        <v>694</v>
      </c>
      <c r="F31" s="52"/>
      <c r="H31" s="251"/>
      <c r="I31" s="7"/>
      <c r="J31" s="7"/>
    </row>
    <row r="32" spans="1:10" ht="21" customHeight="1">
      <c r="A32" s="368"/>
      <c r="B32" s="4" t="s">
        <v>478</v>
      </c>
      <c r="C32" s="369" t="s">
        <v>686</v>
      </c>
      <c r="D32" s="325" t="s">
        <v>16</v>
      </c>
      <c r="E32" s="11" t="s">
        <v>424</v>
      </c>
      <c r="F32" s="53"/>
      <c r="H32" s="251"/>
      <c r="I32" s="7"/>
      <c r="J32" s="7"/>
    </row>
    <row r="33" spans="1:10" ht="21" customHeight="1">
      <c r="A33" s="368"/>
      <c r="B33" s="7" t="s">
        <v>687</v>
      </c>
      <c r="C33" s="210" t="s">
        <v>272</v>
      </c>
      <c r="D33" s="325" t="s">
        <v>16</v>
      </c>
      <c r="E33" s="11" t="s">
        <v>688</v>
      </c>
      <c r="F33" s="53"/>
      <c r="H33" s="251"/>
      <c r="I33" s="7"/>
      <c r="J33" s="7"/>
    </row>
    <row r="34" spans="1:10" ht="24" customHeight="1">
      <c r="A34" s="422"/>
      <c r="B34" s="240" t="s">
        <v>65</v>
      </c>
      <c r="C34" s="22" t="s">
        <v>114</v>
      </c>
      <c r="D34" s="376" t="s">
        <v>17</v>
      </c>
      <c r="E34" s="244"/>
      <c r="F34" s="53"/>
      <c r="G34" s="4"/>
      <c r="H34" s="251"/>
      <c r="I34" s="7"/>
      <c r="J34" s="7"/>
    </row>
    <row r="35" spans="1:10" ht="16.5" customHeight="1">
      <c r="A35" s="422"/>
      <c r="B35" s="240" t="s">
        <v>474</v>
      </c>
      <c r="C35" s="22" t="s">
        <v>475</v>
      </c>
      <c r="D35" s="376" t="s">
        <v>440</v>
      </c>
      <c r="E35" s="244" t="s">
        <v>476</v>
      </c>
      <c r="F35" s="53"/>
      <c r="G35" s="4"/>
      <c r="H35" s="251"/>
      <c r="I35" s="7"/>
      <c r="J35" s="7"/>
    </row>
    <row r="36" spans="1:10" ht="17.25" customHeight="1">
      <c r="A36" s="422"/>
      <c r="B36" s="240" t="s">
        <v>113</v>
      </c>
      <c r="C36" s="22" t="s">
        <v>425</v>
      </c>
      <c r="D36" s="376" t="s">
        <v>16</v>
      </c>
      <c r="E36" s="244" t="s">
        <v>444</v>
      </c>
      <c r="F36" s="53"/>
      <c r="G36" s="4"/>
      <c r="H36" s="251"/>
      <c r="I36" s="7"/>
      <c r="J36" s="7"/>
    </row>
    <row r="37" spans="1:10" ht="15.75" customHeight="1">
      <c r="A37" s="422"/>
      <c r="B37" s="240" t="s">
        <v>412</v>
      </c>
      <c r="C37" s="19" t="s">
        <v>445</v>
      </c>
      <c r="D37" s="376" t="s">
        <v>413</v>
      </c>
      <c r="E37" s="244" t="s">
        <v>414</v>
      </c>
      <c r="F37" s="53"/>
      <c r="G37" s="4"/>
      <c r="H37" s="251"/>
      <c r="I37" s="7"/>
      <c r="J37" s="7"/>
    </row>
    <row r="38" spans="1:10" ht="16.5" customHeight="1">
      <c r="A38" s="422"/>
      <c r="B38" s="240" t="s">
        <v>319</v>
      </c>
      <c r="C38" s="22" t="s">
        <v>374</v>
      </c>
      <c r="D38" s="376" t="s">
        <v>16</v>
      </c>
      <c r="E38" s="244" t="s">
        <v>371</v>
      </c>
      <c r="F38" s="53"/>
      <c r="G38" s="4"/>
      <c r="H38" s="251"/>
      <c r="I38" s="7"/>
      <c r="J38" s="7"/>
    </row>
    <row r="39" spans="1:10" ht="16.5" customHeight="1">
      <c r="A39" s="422"/>
      <c r="B39" s="2200" t="s">
        <v>319</v>
      </c>
      <c r="C39" s="2162" t="s">
        <v>472</v>
      </c>
      <c r="D39" s="2203" t="s">
        <v>270</v>
      </c>
      <c r="E39" s="26" t="s">
        <v>468</v>
      </c>
      <c r="F39" s="53"/>
      <c r="G39" s="4"/>
      <c r="H39" s="251"/>
      <c r="I39" s="7"/>
      <c r="J39" s="7"/>
    </row>
    <row r="40" spans="2:10" ht="15" customHeight="1">
      <c r="B40" s="2201"/>
      <c r="C40" s="2163"/>
      <c r="D40" s="2204"/>
      <c r="E40" s="235" t="s">
        <v>470</v>
      </c>
      <c r="F40" s="53"/>
      <c r="G40" s="4"/>
      <c r="H40" s="251"/>
      <c r="I40" s="7"/>
      <c r="J40" s="7"/>
    </row>
    <row r="41" spans="1:10" ht="31.5" customHeight="1">
      <c r="A41" s="422"/>
      <c r="B41" s="2201"/>
      <c r="C41" s="2163"/>
      <c r="D41" s="2204"/>
      <c r="E41" s="377" t="s">
        <v>471</v>
      </c>
      <c r="F41" s="53"/>
      <c r="G41" s="4"/>
      <c r="H41" s="251"/>
      <c r="I41" s="7"/>
      <c r="J41" s="7"/>
    </row>
    <row r="42" spans="1:10" ht="15.75" customHeight="1">
      <c r="A42" s="422"/>
      <c r="B42" s="2202"/>
      <c r="C42" s="2164"/>
      <c r="D42" s="2205"/>
      <c r="E42" s="235" t="s">
        <v>469</v>
      </c>
      <c r="F42" s="53"/>
      <c r="G42" s="4"/>
      <c r="H42" s="251"/>
      <c r="I42" s="7"/>
      <c r="J42" s="7"/>
    </row>
    <row r="43" spans="1:10" ht="17.25" customHeight="1">
      <c r="A43" s="422"/>
      <c r="B43" s="371" t="s">
        <v>108</v>
      </c>
      <c r="C43" s="41" t="s">
        <v>95</v>
      </c>
      <c r="D43" s="378" t="s">
        <v>18</v>
      </c>
      <c r="E43" s="244"/>
      <c r="F43" s="53"/>
      <c r="G43" s="4"/>
      <c r="H43" s="251"/>
      <c r="I43" s="7"/>
      <c r="J43" s="7"/>
    </row>
    <row r="44" spans="1:10" ht="18" customHeight="1">
      <c r="A44" s="422"/>
      <c r="B44" s="370" t="s">
        <v>370</v>
      </c>
      <c r="C44" s="22" t="s">
        <v>373</v>
      </c>
      <c r="D44" s="376" t="s">
        <v>16</v>
      </c>
      <c r="E44" s="244" t="s">
        <v>372</v>
      </c>
      <c r="F44" s="53"/>
      <c r="G44" s="4"/>
      <c r="H44" s="251"/>
      <c r="I44" s="7"/>
      <c r="J44" s="7"/>
    </row>
    <row r="45" spans="1:10" ht="27" customHeight="1">
      <c r="A45" s="422"/>
      <c r="B45" s="2197" t="s">
        <v>370</v>
      </c>
      <c r="C45" s="2162" t="s">
        <v>375</v>
      </c>
      <c r="D45" s="2206">
        <v>0.625</v>
      </c>
      <c r="E45" s="244" t="s">
        <v>446</v>
      </c>
      <c r="F45" s="53"/>
      <c r="G45" s="4" t="s">
        <v>439</v>
      </c>
      <c r="H45" s="251"/>
      <c r="I45" s="7"/>
      <c r="J45" s="7"/>
    </row>
    <row r="46" spans="1:10" s="234" customFormat="1" ht="27" customHeight="1">
      <c r="A46" s="422"/>
      <c r="B46" s="2198"/>
      <c r="C46" s="2163"/>
      <c r="D46" s="2207"/>
      <c r="E46" s="374" t="s">
        <v>451</v>
      </c>
      <c r="F46" s="342"/>
      <c r="G46" s="344"/>
      <c r="I46" s="11"/>
      <c r="J46" s="11"/>
    </row>
    <row r="47" spans="1:10" s="234" customFormat="1" ht="30.75" customHeight="1">
      <c r="A47" s="422"/>
      <c r="B47" s="2198"/>
      <c r="C47" s="2163"/>
      <c r="D47" s="2207"/>
      <c r="E47" s="374" t="s">
        <v>448</v>
      </c>
      <c r="F47" s="342"/>
      <c r="G47" s="344"/>
      <c r="I47" s="11"/>
      <c r="J47" s="11"/>
    </row>
    <row r="48" spans="1:10" s="234" customFormat="1" ht="27" customHeight="1">
      <c r="A48" s="422"/>
      <c r="B48" s="2198"/>
      <c r="C48" s="2163"/>
      <c r="D48" s="2207"/>
      <c r="E48" s="374" t="s">
        <v>449</v>
      </c>
      <c r="F48" s="342"/>
      <c r="G48" s="344"/>
      <c r="I48" s="11"/>
      <c r="J48" s="11"/>
    </row>
    <row r="49" spans="1:10" s="234" customFormat="1" ht="14.25" customHeight="1">
      <c r="A49" s="422"/>
      <c r="B49" s="2198"/>
      <c r="C49" s="2163"/>
      <c r="D49" s="366">
        <v>0.7083333333333334</v>
      </c>
      <c r="E49" s="374" t="s">
        <v>447</v>
      </c>
      <c r="F49" s="342"/>
      <c r="G49" s="344"/>
      <c r="H49" s="336"/>
      <c r="I49" s="11"/>
      <c r="J49" s="11"/>
    </row>
    <row r="50" spans="1:10" ht="16.5" customHeight="1">
      <c r="A50" s="422"/>
      <c r="B50" s="2199"/>
      <c r="C50" s="2164"/>
      <c r="D50" s="366">
        <v>0.75</v>
      </c>
      <c r="E50" s="244" t="s">
        <v>450</v>
      </c>
      <c r="F50" s="53"/>
      <c r="G50" s="364"/>
      <c r="H50" s="251"/>
      <c r="I50" s="7"/>
      <c r="J50" s="7"/>
    </row>
    <row r="51" spans="1:10" ht="25.5" customHeight="1">
      <c r="A51" s="422"/>
      <c r="B51" s="2208" t="s">
        <v>98</v>
      </c>
      <c r="C51" s="373" t="s">
        <v>461</v>
      </c>
      <c r="D51" s="379" t="s">
        <v>16</v>
      </c>
      <c r="E51" s="350" t="s">
        <v>391</v>
      </c>
      <c r="F51" s="53"/>
      <c r="G51" s="346"/>
      <c r="H51" s="251"/>
      <c r="I51" s="7"/>
      <c r="J51" s="7"/>
    </row>
    <row r="52" spans="1:10" ht="14.25" customHeight="1">
      <c r="A52" s="422"/>
      <c r="B52" s="2208"/>
      <c r="C52" s="373" t="s">
        <v>392</v>
      </c>
      <c r="D52" s="379" t="s">
        <v>16</v>
      </c>
      <c r="E52" s="350"/>
      <c r="F52" s="53"/>
      <c r="G52" s="346"/>
      <c r="H52" s="251"/>
      <c r="I52" s="7"/>
      <c r="J52" s="7"/>
    </row>
    <row r="53" spans="1:10" ht="17.25" customHeight="1">
      <c r="A53" s="422"/>
      <c r="B53" s="2216" t="s">
        <v>273</v>
      </c>
      <c r="C53" s="2194" t="s">
        <v>58</v>
      </c>
      <c r="D53" s="2212" t="s">
        <v>41</v>
      </c>
      <c r="E53" s="26" t="s">
        <v>452</v>
      </c>
      <c r="F53" s="53"/>
      <c r="G53" s="2209" t="s">
        <v>376</v>
      </c>
      <c r="H53" s="251"/>
      <c r="I53" s="7"/>
      <c r="J53" s="7"/>
    </row>
    <row r="54" spans="1:10" ht="28.5" customHeight="1">
      <c r="A54" s="422"/>
      <c r="B54" s="2217"/>
      <c r="C54" s="2195"/>
      <c r="D54" s="2213"/>
      <c r="E54" s="244" t="s">
        <v>328</v>
      </c>
      <c r="F54" s="53"/>
      <c r="G54" s="2210"/>
      <c r="H54" s="251"/>
      <c r="I54" s="7"/>
      <c r="J54" s="7"/>
    </row>
    <row r="55" spans="1:10" ht="17.25" customHeight="1">
      <c r="A55" s="422"/>
      <c r="B55" s="2217"/>
      <c r="C55" s="2195"/>
      <c r="D55" s="2213"/>
      <c r="E55" s="244" t="s">
        <v>329</v>
      </c>
      <c r="F55" s="53"/>
      <c r="G55" s="2211"/>
      <c r="H55" s="251"/>
      <c r="I55" s="7"/>
      <c r="J55" s="7"/>
    </row>
    <row r="56" spans="1:10" ht="17.25" customHeight="1">
      <c r="A56" s="422"/>
      <c r="B56" s="2217"/>
      <c r="C56" s="2195"/>
      <c r="D56" s="2213"/>
      <c r="E56" s="244" t="s">
        <v>641</v>
      </c>
      <c r="F56" s="53"/>
      <c r="G56" s="362"/>
      <c r="H56" s="251"/>
      <c r="I56" s="7"/>
      <c r="J56" s="7"/>
    </row>
    <row r="57" spans="1:10" ht="16.5" customHeight="1">
      <c r="A57" s="422"/>
      <c r="B57" s="2217"/>
      <c r="C57" s="2195"/>
      <c r="D57" s="2213"/>
      <c r="E57" s="244" t="s">
        <v>492</v>
      </c>
      <c r="F57" s="9"/>
      <c r="G57" s="53" t="s">
        <v>437</v>
      </c>
      <c r="H57" s="251"/>
      <c r="I57" s="7"/>
      <c r="J57" s="7"/>
    </row>
    <row r="58" spans="1:10" ht="33" customHeight="1">
      <c r="A58" s="422"/>
      <c r="B58" s="2218"/>
      <c r="C58" s="2196"/>
      <c r="D58" s="2214"/>
      <c r="E58" s="244" t="s">
        <v>481</v>
      </c>
      <c r="F58" s="9"/>
      <c r="G58" s="53"/>
      <c r="H58" s="251"/>
      <c r="I58" s="7"/>
      <c r="J58" s="7"/>
    </row>
    <row r="59" spans="1:10" ht="18.75" customHeight="1">
      <c r="A59" s="422"/>
      <c r="B59" s="2229" t="s">
        <v>273</v>
      </c>
      <c r="C59" s="2162" t="s">
        <v>100</v>
      </c>
      <c r="D59" s="2215" t="s">
        <v>24</v>
      </c>
      <c r="E59" s="244" t="s">
        <v>331</v>
      </c>
      <c r="F59" s="53"/>
      <c r="G59" s="4"/>
      <c r="H59" s="251"/>
      <c r="I59" s="7"/>
      <c r="J59" s="7"/>
    </row>
    <row r="60" spans="1:10" ht="17.25" customHeight="1">
      <c r="A60" s="422"/>
      <c r="B60" s="2229"/>
      <c r="C60" s="2163"/>
      <c r="D60" s="2215"/>
      <c r="E60" s="244" t="s">
        <v>438</v>
      </c>
      <c r="F60" s="534" t="s">
        <v>493</v>
      </c>
      <c r="G60" s="535"/>
      <c r="H60" s="251"/>
      <c r="I60" s="7"/>
      <c r="J60" s="7"/>
    </row>
    <row r="61" spans="1:10" ht="30.75" customHeight="1">
      <c r="A61" s="422"/>
      <c r="B61" s="2229"/>
      <c r="C61" s="2164"/>
      <c r="D61" s="2215"/>
      <c r="E61" s="363" t="s">
        <v>473</v>
      </c>
      <c r="F61" s="53"/>
      <c r="G61" s="4"/>
      <c r="H61" s="251"/>
      <c r="I61" s="7"/>
      <c r="J61" s="7"/>
    </row>
    <row r="62" spans="1:10" ht="18" customHeight="1">
      <c r="A62" s="422"/>
      <c r="B62" s="372" t="s">
        <v>52</v>
      </c>
      <c r="C62" s="363" t="s">
        <v>407</v>
      </c>
      <c r="D62" s="380" t="s">
        <v>408</v>
      </c>
      <c r="E62" s="244" t="s">
        <v>409</v>
      </c>
      <c r="F62" s="53"/>
      <c r="G62" s="4"/>
      <c r="H62" s="251"/>
      <c r="I62" s="7"/>
      <c r="J62" s="7"/>
    </row>
    <row r="63" spans="2:10" ht="19.5" customHeight="1">
      <c r="B63" s="567" t="s">
        <v>689</v>
      </c>
      <c r="C63" s="424" t="s">
        <v>53</v>
      </c>
      <c r="D63" s="425" t="s">
        <v>134</v>
      </c>
      <c r="E63" s="322" t="s">
        <v>690</v>
      </c>
      <c r="F63" s="53"/>
      <c r="G63" s="4"/>
      <c r="H63" s="251"/>
      <c r="I63" s="7"/>
      <c r="J63" s="7"/>
    </row>
    <row r="64" spans="1:10" ht="18" customHeight="1">
      <c r="A64" s="422"/>
      <c r="B64" s="571" t="s">
        <v>691</v>
      </c>
      <c r="C64" s="565" t="s">
        <v>19</v>
      </c>
      <c r="D64" s="402" t="s">
        <v>20</v>
      </c>
      <c r="E64" s="244" t="s">
        <v>486</v>
      </c>
      <c r="F64" s="365">
        <v>500</v>
      </c>
      <c r="G64" s="4"/>
      <c r="H64" s="251"/>
      <c r="I64" s="7"/>
      <c r="J64" s="7"/>
    </row>
    <row r="65" spans="1:10" ht="16.5" customHeight="1">
      <c r="A65" s="422"/>
      <c r="B65" s="246" t="s">
        <v>692</v>
      </c>
      <c r="C65" s="385" t="s">
        <v>73</v>
      </c>
      <c r="D65" s="384" t="s">
        <v>14</v>
      </c>
      <c r="E65" s="244"/>
      <c r="F65" s="365"/>
      <c r="G65" s="4"/>
      <c r="H65" s="251"/>
      <c r="I65" s="7"/>
      <c r="J65" s="7"/>
    </row>
    <row r="66" spans="1:10" ht="18" customHeight="1">
      <c r="A66" s="422"/>
      <c r="B66" s="589" t="s">
        <v>388</v>
      </c>
      <c r="C66" s="555" t="s">
        <v>275</v>
      </c>
      <c r="D66" s="426" t="s">
        <v>21</v>
      </c>
      <c r="E66" s="404" t="s">
        <v>518</v>
      </c>
      <c r="F66" s="53" t="s">
        <v>517</v>
      </c>
      <c r="G66" s="4" t="s">
        <v>377</v>
      </c>
      <c r="H66" s="251"/>
      <c r="I66" s="7"/>
      <c r="J66" s="7"/>
    </row>
    <row r="67" spans="1:10" ht="15" customHeight="1">
      <c r="A67" s="422"/>
      <c r="B67" s="240" t="s">
        <v>689</v>
      </c>
      <c r="C67" s="19" t="s">
        <v>453</v>
      </c>
      <c r="D67" s="312" t="s">
        <v>554</v>
      </c>
      <c r="E67" s="405" t="s">
        <v>329</v>
      </c>
      <c r="F67" s="53"/>
      <c r="G67" s="4"/>
      <c r="H67" s="251"/>
      <c r="I67" s="7"/>
      <c r="J67" s="7"/>
    </row>
    <row r="68" spans="1:10" ht="17.25" customHeight="1" thickBot="1">
      <c r="A68" s="423"/>
      <c r="B68" s="242" t="s">
        <v>93</v>
      </c>
      <c r="C68" s="243" t="s">
        <v>345</v>
      </c>
      <c r="D68" s="382" t="s">
        <v>9</v>
      </c>
      <c r="E68" s="324"/>
      <c r="F68" s="4">
        <v>3600</v>
      </c>
      <c r="G68" s="1" t="s">
        <v>426</v>
      </c>
      <c r="H68" s="251"/>
      <c r="I68" s="7"/>
      <c r="J68" s="7"/>
    </row>
    <row r="69" spans="1:10" ht="21" customHeight="1">
      <c r="A69" s="547" t="s">
        <v>87</v>
      </c>
      <c r="B69" s="240" t="s">
        <v>109</v>
      </c>
      <c r="C69" s="22" t="s">
        <v>60</v>
      </c>
      <c r="D69" s="312" t="s">
        <v>61</v>
      </c>
      <c r="E69" s="22"/>
      <c r="F69" s="53"/>
      <c r="G69" s="4"/>
      <c r="H69" s="251"/>
      <c r="I69" s="7"/>
      <c r="J69" s="7"/>
    </row>
    <row r="70" spans="1:10" ht="21" customHeight="1">
      <c r="A70" s="383"/>
      <c r="B70" s="240" t="s">
        <v>410</v>
      </c>
      <c r="C70" s="19" t="s">
        <v>415</v>
      </c>
      <c r="D70" s="312" t="s">
        <v>411</v>
      </c>
      <c r="E70" s="19" t="s">
        <v>549</v>
      </c>
      <c r="F70" s="53"/>
      <c r="G70" s="4"/>
      <c r="H70" s="251"/>
      <c r="I70" s="7"/>
      <c r="J70" s="7"/>
    </row>
    <row r="71" spans="1:10" ht="22.5" customHeight="1">
      <c r="A71" s="383"/>
      <c r="B71" s="245" t="s">
        <v>97</v>
      </c>
      <c r="C71" s="241" t="s">
        <v>44</v>
      </c>
      <c r="D71" s="315" t="s">
        <v>43</v>
      </c>
      <c r="E71" s="323"/>
      <c r="F71" s="53" t="s">
        <v>488</v>
      </c>
      <c r="G71" s="4"/>
      <c r="H71" s="251"/>
      <c r="I71" s="7"/>
      <c r="J71" s="7"/>
    </row>
    <row r="72" spans="1:10" ht="22.5" customHeight="1">
      <c r="A72" s="383"/>
      <c r="B72" s="470" t="s">
        <v>427</v>
      </c>
      <c r="C72" s="471" t="s">
        <v>565</v>
      </c>
      <c r="D72" s="472" t="s">
        <v>14</v>
      </c>
      <c r="E72" s="471" t="s">
        <v>566</v>
      </c>
      <c r="F72" s="53"/>
      <c r="G72" s="4"/>
      <c r="H72" s="251"/>
      <c r="I72" s="7"/>
      <c r="J72" s="7"/>
    </row>
    <row r="73" spans="1:10" ht="22.5" customHeight="1">
      <c r="A73" s="383"/>
      <c r="B73" s="473" t="s">
        <v>428</v>
      </c>
      <c r="C73" s="348" t="s">
        <v>562</v>
      </c>
      <c r="D73" s="474" t="s">
        <v>14</v>
      </c>
      <c r="E73" s="348" t="s">
        <v>567</v>
      </c>
      <c r="F73" s="53"/>
      <c r="G73" s="4"/>
      <c r="H73" s="251"/>
      <c r="I73" s="7"/>
      <c r="J73" s="7"/>
    </row>
    <row r="74" spans="1:10" ht="22.5" customHeight="1">
      <c r="A74" s="383"/>
      <c r="B74" s="470" t="s">
        <v>429</v>
      </c>
      <c r="C74" s="471" t="s">
        <v>563</v>
      </c>
      <c r="D74" s="472" t="s">
        <v>14</v>
      </c>
      <c r="E74" s="471" t="s">
        <v>567</v>
      </c>
      <c r="F74" s="53"/>
      <c r="G74" s="4"/>
      <c r="H74" s="251"/>
      <c r="I74" s="7"/>
      <c r="J74" s="7"/>
    </row>
    <row r="75" spans="1:10" ht="22.5" customHeight="1">
      <c r="A75" s="383"/>
      <c r="B75" s="473" t="s">
        <v>434</v>
      </c>
      <c r="C75" s="348" t="s">
        <v>564</v>
      </c>
      <c r="D75" s="474" t="s">
        <v>14</v>
      </c>
      <c r="E75" s="348" t="s">
        <v>567</v>
      </c>
      <c r="F75" s="53"/>
      <c r="G75" s="4"/>
      <c r="H75" s="251"/>
      <c r="I75" s="7"/>
      <c r="J75" s="7"/>
    </row>
    <row r="76" spans="1:10" ht="18" customHeight="1">
      <c r="A76" s="383"/>
      <c r="B76" s="2226" t="s">
        <v>700</v>
      </c>
      <c r="C76" s="2227"/>
      <c r="D76" s="2227"/>
      <c r="E76" s="2228"/>
      <c r="F76" s="53"/>
      <c r="G76" s="4"/>
      <c r="H76" s="251"/>
      <c r="I76" s="7"/>
      <c r="J76" s="7"/>
    </row>
    <row r="77" spans="1:10" ht="22.5" customHeight="1">
      <c r="A77" s="383"/>
      <c r="B77" s="557" t="s">
        <v>410</v>
      </c>
      <c r="C77" s="452" t="s">
        <v>650</v>
      </c>
      <c r="D77" s="453"/>
      <c r="E77" s="454" t="s">
        <v>651</v>
      </c>
      <c r="F77" s="559"/>
      <c r="G77" s="4"/>
      <c r="H77" s="251"/>
      <c r="I77" s="7"/>
      <c r="J77" s="7"/>
    </row>
    <row r="78" spans="1:10" ht="18.75" customHeight="1">
      <c r="A78" s="383"/>
      <c r="B78" s="558" t="s">
        <v>276</v>
      </c>
      <c r="C78" s="452" t="s">
        <v>650</v>
      </c>
      <c r="D78" s="460"/>
      <c r="E78" s="454" t="s">
        <v>651</v>
      </c>
      <c r="F78" s="559"/>
      <c r="G78" s="4"/>
      <c r="H78" s="251"/>
      <c r="I78" s="7"/>
      <c r="J78" s="7"/>
    </row>
    <row r="79" spans="1:10" ht="19.5" customHeight="1">
      <c r="A79" s="383"/>
      <c r="B79" s="557" t="s">
        <v>427</v>
      </c>
      <c r="C79" s="452" t="s">
        <v>650</v>
      </c>
      <c r="D79" s="453"/>
      <c r="E79" s="454" t="s">
        <v>651</v>
      </c>
      <c r="F79" s="559"/>
      <c r="G79" s="4"/>
      <c r="H79" s="251"/>
      <c r="I79" s="7"/>
      <c r="J79" s="7"/>
    </row>
    <row r="80" spans="1:10" ht="19.5" customHeight="1">
      <c r="A80" s="383"/>
      <c r="B80" s="558" t="s">
        <v>428</v>
      </c>
      <c r="C80" s="452" t="s">
        <v>650</v>
      </c>
      <c r="D80" s="460"/>
      <c r="E80" s="454" t="s">
        <v>651</v>
      </c>
      <c r="F80" s="559"/>
      <c r="G80" s="4"/>
      <c r="H80" s="251"/>
      <c r="I80" s="7"/>
      <c r="J80" s="7"/>
    </row>
    <row r="81" spans="1:10" ht="16.5" customHeight="1">
      <c r="A81" s="383"/>
      <c r="B81" s="556" t="s">
        <v>429</v>
      </c>
      <c r="C81" s="452" t="s">
        <v>650</v>
      </c>
      <c r="D81" s="453"/>
      <c r="E81" s="454" t="s">
        <v>651</v>
      </c>
      <c r="F81" s="560"/>
      <c r="G81" s="4"/>
      <c r="H81" s="251"/>
      <c r="I81" s="7"/>
      <c r="J81" s="7"/>
    </row>
    <row r="82" spans="1:10" ht="21" customHeight="1">
      <c r="A82" s="383"/>
      <c r="B82" s="588" t="s">
        <v>434</v>
      </c>
      <c r="C82" s="555" t="s">
        <v>23</v>
      </c>
      <c r="D82" s="406" t="s">
        <v>24</v>
      </c>
      <c r="E82" s="419" t="s">
        <v>127</v>
      </c>
      <c r="F82" s="53"/>
      <c r="G82" s="4"/>
      <c r="H82" s="251"/>
      <c r="I82" s="7"/>
      <c r="J82" s="7"/>
    </row>
    <row r="83" spans="1:10" ht="23.25" customHeight="1">
      <c r="A83" s="368"/>
      <c r="B83" s="566" t="s">
        <v>25</v>
      </c>
      <c r="C83" s="203" t="s">
        <v>696</v>
      </c>
      <c r="D83" s="420" t="s">
        <v>422</v>
      </c>
      <c r="E83" s="234" t="s">
        <v>698</v>
      </c>
      <c r="F83" s="53"/>
      <c r="G83" s="4"/>
      <c r="H83" s="251"/>
      <c r="I83" s="7"/>
      <c r="J83" s="7"/>
    </row>
    <row r="84" spans="1:10" ht="17.25" customHeight="1" thickBot="1">
      <c r="A84" s="368"/>
      <c r="B84" s="2223" t="s">
        <v>699</v>
      </c>
      <c r="C84" s="2224"/>
      <c r="D84" s="2224"/>
      <c r="E84" s="2225"/>
      <c r="F84" s="53"/>
      <c r="G84" s="4"/>
      <c r="H84" s="251"/>
      <c r="I84" s="7"/>
      <c r="J84" s="7"/>
    </row>
    <row r="85" spans="1:10" ht="33" customHeight="1">
      <c r="A85" s="367" t="s">
        <v>88</v>
      </c>
      <c r="B85" s="415" t="s">
        <v>644</v>
      </c>
      <c r="C85" s="418" t="s">
        <v>649</v>
      </c>
      <c r="D85" s="413"/>
      <c r="E85" s="408"/>
      <c r="F85" s="554"/>
      <c r="G85" s="4"/>
      <c r="H85" s="251"/>
      <c r="I85" s="7"/>
      <c r="J85" s="7"/>
    </row>
    <row r="86" spans="1:10" ht="21" customHeight="1">
      <c r="A86" s="368"/>
      <c r="B86" s="417" t="s">
        <v>645</v>
      </c>
      <c r="C86" s="418" t="s">
        <v>649</v>
      </c>
      <c r="D86" s="414"/>
      <c r="E86" s="409"/>
      <c r="F86" s="554"/>
      <c r="G86" s="4"/>
      <c r="H86" s="251"/>
      <c r="I86" s="7"/>
      <c r="J86" s="7"/>
    </row>
    <row r="87" spans="1:10" ht="21" customHeight="1">
      <c r="A87" s="368"/>
      <c r="B87" s="537" t="s">
        <v>646</v>
      </c>
      <c r="C87" s="418" t="s">
        <v>649</v>
      </c>
      <c r="D87" s="536"/>
      <c r="E87" s="410"/>
      <c r="F87" s="554"/>
      <c r="G87" s="4"/>
      <c r="H87" s="251"/>
      <c r="I87" s="7"/>
      <c r="J87" s="7"/>
    </row>
    <row r="88" spans="1:10" ht="21" customHeight="1">
      <c r="A88" s="368"/>
      <c r="B88" s="417" t="s">
        <v>647</v>
      </c>
      <c r="C88" s="418" t="s">
        <v>649</v>
      </c>
      <c r="D88" s="414"/>
      <c r="E88" s="411"/>
      <c r="F88" s="554"/>
      <c r="G88" s="4"/>
      <c r="H88" s="251"/>
      <c r="I88" s="7"/>
      <c r="J88" s="7"/>
    </row>
    <row r="89" spans="1:10" ht="21" customHeight="1">
      <c r="A89" s="368"/>
      <c r="B89" s="415" t="s">
        <v>648</v>
      </c>
      <c r="C89" s="418" t="s">
        <v>649</v>
      </c>
      <c r="D89" s="413"/>
      <c r="E89" s="412"/>
      <c r="F89" s="554"/>
      <c r="G89" s="4"/>
      <c r="H89" s="251"/>
      <c r="I89" s="7"/>
      <c r="J89" s="7"/>
    </row>
    <row r="90" spans="1:10" ht="21" customHeight="1">
      <c r="A90" s="368"/>
      <c r="B90" s="240" t="s">
        <v>120</v>
      </c>
      <c r="C90" s="210" t="s">
        <v>697</v>
      </c>
      <c r="D90" s="590"/>
      <c r="E90" s="591"/>
      <c r="F90" s="554"/>
      <c r="G90" s="4"/>
      <c r="H90" s="251"/>
      <c r="I90" s="7"/>
      <c r="J90" s="7"/>
    </row>
    <row r="91" spans="1:10" ht="21" customHeight="1">
      <c r="A91" s="368"/>
      <c r="B91" s="389" t="s">
        <v>110</v>
      </c>
      <c r="C91" s="390" t="s">
        <v>44</v>
      </c>
      <c r="D91" s="316" t="s">
        <v>43</v>
      </c>
      <c r="E91" s="323"/>
      <c r="F91" s="53"/>
      <c r="G91" s="4"/>
      <c r="H91" s="251"/>
      <c r="I91" s="7"/>
      <c r="J91" s="7"/>
    </row>
    <row r="92" spans="1:10" ht="19.5" customHeight="1">
      <c r="A92" s="368"/>
      <c r="B92" s="592" t="s">
        <v>107</v>
      </c>
      <c r="C92" s="593" t="s">
        <v>703</v>
      </c>
      <c r="D92" s="391" t="s">
        <v>27</v>
      </c>
      <c r="E92" s="11"/>
      <c r="F92" s="53" t="s">
        <v>485</v>
      </c>
      <c r="G92" s="4">
        <v>5000</v>
      </c>
      <c r="H92" s="251"/>
      <c r="I92" s="7"/>
      <c r="J92" s="7"/>
    </row>
    <row r="93" spans="1:10" ht="21" customHeight="1">
      <c r="A93" s="368"/>
      <c r="B93" s="530" t="s">
        <v>635</v>
      </c>
      <c r="C93" s="529" t="s">
        <v>636</v>
      </c>
      <c r="D93" s="312" t="s">
        <v>637</v>
      </c>
      <c r="E93" s="375" t="s">
        <v>638</v>
      </c>
      <c r="F93" s="53"/>
      <c r="G93" s="4"/>
      <c r="H93" s="251"/>
      <c r="I93" s="7"/>
      <c r="J93" s="7"/>
    </row>
    <row r="94" spans="1:10" ht="21" customHeight="1">
      <c r="A94" s="368"/>
      <c r="B94" s="389" t="s">
        <v>695</v>
      </c>
      <c r="C94" s="108" t="s">
        <v>44</v>
      </c>
      <c r="D94" s="316" t="s">
        <v>43</v>
      </c>
      <c r="E94" s="324"/>
      <c r="F94" s="53"/>
      <c r="G94" s="4"/>
      <c r="H94" s="251"/>
      <c r="I94" s="7"/>
      <c r="J94" s="7"/>
    </row>
    <row r="95" spans="1:10" ht="21" customHeight="1" thickBot="1">
      <c r="A95" s="368"/>
      <c r="B95" s="592" t="s">
        <v>702</v>
      </c>
      <c r="C95" s="320" t="s">
        <v>701</v>
      </c>
      <c r="D95" s="434" t="s">
        <v>134</v>
      </c>
      <c r="E95" s="11" t="s">
        <v>555</v>
      </c>
      <c r="F95" s="53">
        <v>200</v>
      </c>
      <c r="G95" s="4"/>
      <c r="H95" s="251"/>
      <c r="I95" s="7"/>
      <c r="J95" s="7"/>
    </row>
    <row r="96" spans="1:10" ht="29.25" customHeight="1">
      <c r="A96" s="548" t="s">
        <v>89</v>
      </c>
      <c r="B96" s="592" t="s">
        <v>102</v>
      </c>
      <c r="C96" s="203" t="s">
        <v>705</v>
      </c>
      <c r="D96" s="399" t="s">
        <v>43</v>
      </c>
      <c r="E96" s="244" t="s">
        <v>706</v>
      </c>
      <c r="F96" s="53"/>
      <c r="G96" s="4"/>
      <c r="H96" s="251"/>
      <c r="I96" s="7"/>
      <c r="J96" s="7"/>
    </row>
    <row r="97" spans="1:10" ht="21" customHeight="1">
      <c r="A97" s="549"/>
      <c r="B97" s="388" t="s">
        <v>704</v>
      </c>
      <c r="C97" s="19" t="s">
        <v>283</v>
      </c>
      <c r="D97" s="312" t="s">
        <v>9</v>
      </c>
      <c r="E97" s="244"/>
      <c r="F97" s="53"/>
      <c r="G97" s="4"/>
      <c r="H97" s="251"/>
      <c r="I97" s="7"/>
      <c r="J97" s="7"/>
    </row>
    <row r="98" spans="1:10" ht="21" customHeight="1">
      <c r="A98" s="549"/>
      <c r="B98" s="566" t="s">
        <v>708</v>
      </c>
      <c r="C98" s="569" t="s">
        <v>707</v>
      </c>
      <c r="D98" s="570"/>
      <c r="E98" s="2230" t="s">
        <v>709</v>
      </c>
      <c r="F98" s="53"/>
      <c r="G98" s="4"/>
      <c r="H98" s="251"/>
      <c r="I98" s="7"/>
      <c r="J98" s="7"/>
    </row>
    <row r="99" spans="1:10" ht="21" customHeight="1">
      <c r="A99" s="549"/>
      <c r="B99" s="566" t="s">
        <v>282</v>
      </c>
      <c r="C99" s="569" t="s">
        <v>28</v>
      </c>
      <c r="D99" s="570"/>
      <c r="E99" s="2231"/>
      <c r="F99" s="53"/>
      <c r="G99" s="4"/>
      <c r="H99" s="251"/>
      <c r="I99" s="7"/>
      <c r="J99" s="7"/>
    </row>
    <row r="100" spans="1:10" ht="21" customHeight="1">
      <c r="A100" s="549"/>
      <c r="B100" s="221" t="s">
        <v>713</v>
      </c>
      <c r="C100" s="222" t="s">
        <v>285</v>
      </c>
      <c r="D100" s="317" t="s">
        <v>16</v>
      </c>
      <c r="E100" s="222"/>
      <c r="F100" s="53"/>
      <c r="G100" s="4"/>
      <c r="H100" s="251"/>
      <c r="I100" s="7"/>
      <c r="J100" s="7"/>
    </row>
    <row r="101" spans="1:10" ht="19.5" customHeight="1">
      <c r="A101" s="549"/>
      <c r="B101" s="583" t="s">
        <v>710</v>
      </c>
      <c r="C101" s="568" t="s">
        <v>711</v>
      </c>
      <c r="D101" s="573" t="s">
        <v>16</v>
      </c>
      <c r="E101" s="307" t="s">
        <v>712</v>
      </c>
      <c r="G101" s="2219" t="s">
        <v>342</v>
      </c>
      <c r="H101" s="2220"/>
      <c r="I101" s="53" t="s">
        <v>343</v>
      </c>
      <c r="J101" s="7"/>
    </row>
    <row r="102" spans="1:10" ht="21" customHeight="1">
      <c r="A102" s="550" t="s">
        <v>90</v>
      </c>
      <c r="B102" s="4" t="s">
        <v>714</v>
      </c>
      <c r="C102" s="11" t="s">
        <v>63</v>
      </c>
      <c r="D102" s="310" t="s">
        <v>29</v>
      </c>
      <c r="E102" s="11"/>
      <c r="F102" s="53"/>
      <c r="G102" s="2221"/>
      <c r="H102" s="2222"/>
      <c r="I102" s="7"/>
      <c r="J102" s="7"/>
    </row>
    <row r="103" spans="1:10" ht="21" customHeight="1">
      <c r="A103" s="551"/>
      <c r="B103" s="388" t="s">
        <v>715</v>
      </c>
      <c r="C103" s="39" t="s">
        <v>289</v>
      </c>
      <c r="D103" s="312" t="s">
        <v>72</v>
      </c>
      <c r="E103" s="11"/>
      <c r="F103" s="53"/>
      <c r="G103" s="574"/>
      <c r="H103" s="594"/>
      <c r="I103" s="7"/>
      <c r="J103" s="7"/>
    </row>
    <row r="104" spans="1:10" ht="21" customHeight="1">
      <c r="A104" s="551"/>
      <c r="B104" s="4" t="s">
        <v>716</v>
      </c>
      <c r="C104" s="11" t="s">
        <v>259</v>
      </c>
      <c r="D104" s="310" t="s">
        <v>16</v>
      </c>
      <c r="E104" s="244"/>
      <c r="F104" s="53"/>
      <c r="G104" s="4"/>
      <c r="H104" s="251"/>
      <c r="I104" s="7"/>
      <c r="J104" s="7"/>
    </row>
    <row r="105" spans="1:10" ht="21" customHeight="1">
      <c r="A105" s="552"/>
      <c r="B105" s="388" t="s">
        <v>31</v>
      </c>
      <c r="C105" s="39" t="s">
        <v>32</v>
      </c>
      <c r="D105" s="312" t="s">
        <v>9</v>
      </c>
      <c r="E105" s="22" t="s">
        <v>717</v>
      </c>
      <c r="F105" s="230"/>
      <c r="G105" s="4"/>
      <c r="H105" s="251"/>
      <c r="I105" s="7"/>
      <c r="J105" s="7"/>
    </row>
    <row r="106" spans="1:10" ht="21" customHeight="1">
      <c r="A106" s="552"/>
      <c r="B106" s="247" t="s">
        <v>49</v>
      </c>
      <c r="C106" s="222" t="s">
        <v>285</v>
      </c>
      <c r="D106" s="317" t="s">
        <v>16</v>
      </c>
      <c r="E106" s="22"/>
      <c r="F106" s="53"/>
      <c r="G106" s="4"/>
      <c r="H106" s="251"/>
      <c r="I106" s="7"/>
      <c r="J106" s="7"/>
    </row>
    <row r="107" spans="1:10" ht="21" customHeight="1">
      <c r="A107" s="553" t="s">
        <v>92</v>
      </c>
      <c r="B107" s="388" t="s">
        <v>34</v>
      </c>
      <c r="C107" s="11" t="s">
        <v>333</v>
      </c>
      <c r="D107" s="310"/>
      <c r="E107" s="22"/>
      <c r="F107" s="53"/>
      <c r="G107" s="4"/>
      <c r="H107" s="251"/>
      <c r="I107" s="7"/>
      <c r="J107" s="7"/>
    </row>
    <row r="108" spans="1:10" ht="21" customHeight="1">
      <c r="A108" s="368"/>
      <c r="B108" s="107" t="s">
        <v>718</v>
      </c>
      <c r="C108" s="19" t="s">
        <v>33</v>
      </c>
      <c r="D108" s="312" t="s">
        <v>16</v>
      </c>
      <c r="E108" s="22"/>
      <c r="F108" s="53"/>
      <c r="G108" s="4"/>
      <c r="H108" s="251"/>
      <c r="I108" s="7"/>
      <c r="J108" s="7"/>
    </row>
    <row r="109" spans="1:10" ht="21" customHeight="1">
      <c r="A109" s="368"/>
      <c r="B109" s="4" t="s">
        <v>34</v>
      </c>
      <c r="C109" s="11" t="s">
        <v>293</v>
      </c>
      <c r="D109" s="310" t="s">
        <v>11</v>
      </c>
      <c r="E109" s="23"/>
      <c r="F109" s="53"/>
      <c r="G109" s="4"/>
      <c r="H109" s="251"/>
      <c r="I109" s="7"/>
      <c r="J109" s="7"/>
    </row>
    <row r="110" spans="1:10" ht="21" customHeight="1">
      <c r="A110" s="368"/>
      <c r="B110" s="107" t="s">
        <v>720</v>
      </c>
      <c r="C110" s="19" t="s">
        <v>294</v>
      </c>
      <c r="D110" s="312" t="s">
        <v>16</v>
      </c>
      <c r="E110" s="23"/>
      <c r="F110" s="53"/>
      <c r="G110" s="4"/>
      <c r="H110" s="251"/>
      <c r="I110" s="7"/>
      <c r="J110" s="7"/>
    </row>
    <row r="111" spans="1:10" ht="21" customHeight="1">
      <c r="A111" s="368"/>
      <c r="B111" s="4" t="s">
        <v>719</v>
      </c>
      <c r="C111" s="11" t="s">
        <v>35</v>
      </c>
      <c r="D111" s="310" t="s">
        <v>43</v>
      </c>
      <c r="E111" s="19"/>
      <c r="F111" s="53"/>
      <c r="G111" s="4"/>
      <c r="H111" s="251"/>
      <c r="I111" s="7"/>
      <c r="J111" s="7"/>
    </row>
    <row r="112" spans="1:10" ht="21" customHeight="1" thickBot="1">
      <c r="A112" s="546"/>
      <c r="B112" s="4" t="s">
        <v>34</v>
      </c>
      <c r="C112" s="11" t="s">
        <v>36</v>
      </c>
      <c r="D112" s="310" t="s">
        <v>9</v>
      </c>
      <c r="E112" s="19"/>
      <c r="F112" s="53"/>
      <c r="G112" s="4"/>
      <c r="H112" s="251"/>
      <c r="I112" s="7"/>
      <c r="J112" s="7"/>
    </row>
    <row r="114" spans="3:4" ht="21" customHeight="1">
      <c r="C114" s="26" t="s">
        <v>466</v>
      </c>
      <c r="D114" s="314" t="s">
        <v>467</v>
      </c>
    </row>
  </sheetData>
  <sheetProtection/>
  <mergeCells count="21">
    <mergeCell ref="G101:H102"/>
    <mergeCell ref="B84:E84"/>
    <mergeCell ref="B76:E76"/>
    <mergeCell ref="C59:C61"/>
    <mergeCell ref="B59:B61"/>
    <mergeCell ref="E98:E99"/>
    <mergeCell ref="G53:G55"/>
    <mergeCell ref="D53:D58"/>
    <mergeCell ref="A3:A7"/>
    <mergeCell ref="A8:A12"/>
    <mergeCell ref="C39:C42"/>
    <mergeCell ref="D59:D61"/>
    <mergeCell ref="B53:B58"/>
    <mergeCell ref="B1:D1"/>
    <mergeCell ref="C53:C58"/>
    <mergeCell ref="B45:B50"/>
    <mergeCell ref="B39:B42"/>
    <mergeCell ref="C45:C50"/>
    <mergeCell ref="D39:D42"/>
    <mergeCell ref="D45:D48"/>
    <mergeCell ref="B51:B52"/>
  </mergeCells>
  <hyperlinks>
    <hyperlink ref="G29" r:id="rId1" display="g.poloczek@gmail.com"/>
  </hyperlinks>
  <printOptions/>
  <pageMargins left="0" right="0" top="0" bottom="0" header="0.31496062992125984" footer="0.31496062992125984"/>
  <pageSetup horizontalDpi="600" verticalDpi="600" orientation="portrait" paperSize="9" scale="6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91"/>
  <sheetViews>
    <sheetView zoomScale="70" zoomScaleNormal="70" zoomScalePageLayoutView="0" workbookViewId="0" topLeftCell="A61">
      <selection activeCell="C87" sqref="C87"/>
    </sheetView>
  </sheetViews>
  <sheetFormatPr defaultColWidth="9.140625" defaultRowHeight="21" customHeight="1"/>
  <cols>
    <col min="1" max="1" width="5.00390625" style="1069" customWidth="1"/>
    <col min="2" max="2" width="18.8515625" style="146" customWidth="1"/>
    <col min="3" max="3" width="119.8515625" style="0" customWidth="1"/>
    <col min="4" max="4" width="24.8515625" style="0" customWidth="1"/>
  </cols>
  <sheetData>
    <row r="1" spans="1:4" s="42" customFormat="1" ht="21" customHeight="1" thickBot="1">
      <c r="A1" s="1109"/>
      <c r="B1" s="1110" t="s">
        <v>0</v>
      </c>
      <c r="C1" s="1111" t="s">
        <v>1</v>
      </c>
      <c r="D1" s="1112" t="s">
        <v>2</v>
      </c>
    </row>
    <row r="2" spans="1:4" ht="15.75" customHeight="1">
      <c r="A2" s="2232" t="s">
        <v>81</v>
      </c>
      <c r="B2" s="1062" t="s">
        <v>1406</v>
      </c>
      <c r="C2" s="21" t="s">
        <v>1408</v>
      </c>
      <c r="D2" s="1068" t="s">
        <v>440</v>
      </c>
    </row>
    <row r="3" spans="1:4" ht="16.5" customHeight="1">
      <c r="A3" s="2233"/>
      <c r="B3" s="1057" t="s">
        <v>1342</v>
      </c>
      <c r="C3" s="1026" t="s">
        <v>1409</v>
      </c>
      <c r="D3" s="1027" t="s">
        <v>440</v>
      </c>
    </row>
    <row r="4" spans="1:4" ht="15.75" customHeight="1">
      <c r="A4" s="2233"/>
      <c r="B4" s="703" t="s">
        <v>658</v>
      </c>
      <c r="C4" s="11" t="s">
        <v>1463</v>
      </c>
      <c r="D4" s="1028" t="s">
        <v>16</v>
      </c>
    </row>
    <row r="5" spans="1:4" ht="12.75" customHeight="1">
      <c r="A5" s="2233"/>
      <c r="B5" s="703" t="s">
        <v>658</v>
      </c>
      <c r="C5" s="11" t="s">
        <v>721</v>
      </c>
      <c r="D5" s="1028" t="s">
        <v>440</v>
      </c>
    </row>
    <row r="6" spans="1:4" ht="17.25" customHeight="1" thickBot="1">
      <c r="A6" s="2233"/>
      <c r="B6" s="1096" t="s">
        <v>658</v>
      </c>
      <c r="C6" s="1099" t="s">
        <v>245</v>
      </c>
      <c r="D6" s="1068" t="s">
        <v>14</v>
      </c>
    </row>
    <row r="7" spans="1:4" ht="15" customHeight="1">
      <c r="A7" s="2051" t="s">
        <v>82</v>
      </c>
      <c r="B7" s="683" t="s">
        <v>656</v>
      </c>
      <c r="C7" s="15" t="s">
        <v>1407</v>
      </c>
      <c r="D7" s="1031" t="s">
        <v>16</v>
      </c>
    </row>
    <row r="8" spans="1:4" ht="17.25" customHeight="1">
      <c r="A8" s="2052"/>
      <c r="B8" s="1067" t="s">
        <v>655</v>
      </c>
      <c r="C8" s="1030" t="s">
        <v>1409</v>
      </c>
      <c r="D8" s="1027" t="s">
        <v>16</v>
      </c>
    </row>
    <row r="9" spans="1:4" ht="15" customHeight="1">
      <c r="A9" s="2052"/>
      <c r="B9" s="1094" t="s">
        <v>656</v>
      </c>
      <c r="C9" s="1099" t="s">
        <v>245</v>
      </c>
      <c r="D9" s="1068" t="s">
        <v>14</v>
      </c>
    </row>
    <row r="10" spans="1:4" ht="15.75" customHeight="1" thickBot="1">
      <c r="A10" s="2053"/>
      <c r="B10" s="1094" t="s">
        <v>1450</v>
      </c>
      <c r="C10" s="1099" t="s">
        <v>1464</v>
      </c>
      <c r="D10" s="1068" t="s">
        <v>1492</v>
      </c>
    </row>
    <row r="11" spans="1:4" ht="18" customHeight="1">
      <c r="A11" s="2056" t="s">
        <v>83</v>
      </c>
      <c r="B11" s="683" t="s">
        <v>104</v>
      </c>
      <c r="C11" s="218" t="s">
        <v>1465</v>
      </c>
      <c r="D11" s="1031" t="s">
        <v>440</v>
      </c>
    </row>
    <row r="12" spans="1:4" ht="17.25" customHeight="1">
      <c r="A12" s="2057"/>
      <c r="B12" s="1000" t="s">
        <v>668</v>
      </c>
      <c r="C12" s="19" t="s">
        <v>1451</v>
      </c>
      <c r="D12" s="1032" t="s">
        <v>440</v>
      </c>
    </row>
    <row r="13" spans="1:4" ht="16.5" customHeight="1">
      <c r="A13" s="2057"/>
      <c r="B13" s="1058" t="s">
        <v>71</v>
      </c>
      <c r="C13" s="1033" t="s">
        <v>1409</v>
      </c>
      <c r="D13" s="1027" t="s">
        <v>440</v>
      </c>
    </row>
    <row r="14" spans="1:23" ht="16.5" customHeight="1">
      <c r="A14" s="2057"/>
      <c r="B14" s="1000" t="s">
        <v>672</v>
      </c>
      <c r="C14" s="19" t="s">
        <v>1410</v>
      </c>
      <c r="D14" s="1028" t="s">
        <v>440</v>
      </c>
      <c r="W14">
        <v>5500</v>
      </c>
    </row>
    <row r="15" spans="1:4" ht="15.75" customHeight="1">
      <c r="A15" s="2057"/>
      <c r="B15" s="1000" t="s">
        <v>672</v>
      </c>
      <c r="C15" s="39" t="s">
        <v>346</v>
      </c>
      <c r="D15" s="1028" t="s">
        <v>440</v>
      </c>
    </row>
    <row r="16" spans="1:23" ht="17.25" customHeight="1">
      <c r="A16" s="2057"/>
      <c r="B16" s="686" t="s">
        <v>1411</v>
      </c>
      <c r="C16" s="19" t="s">
        <v>591</v>
      </c>
      <c r="D16" s="1028" t="s">
        <v>440</v>
      </c>
      <c r="W16">
        <v>800</v>
      </c>
    </row>
    <row r="17" spans="1:23" ht="17.25" customHeight="1">
      <c r="A17" s="2057"/>
      <c r="B17" s="686" t="s">
        <v>675</v>
      </c>
      <c r="C17" s="19" t="s">
        <v>592</v>
      </c>
      <c r="D17" s="1028" t="s">
        <v>440</v>
      </c>
      <c r="W17">
        <v>240</v>
      </c>
    </row>
    <row r="18" spans="1:23" ht="15.75" customHeight="1">
      <c r="A18" s="2057"/>
      <c r="B18" s="686" t="s">
        <v>361</v>
      </c>
      <c r="C18" s="19" t="s">
        <v>1452</v>
      </c>
      <c r="D18" s="1028" t="s">
        <v>440</v>
      </c>
      <c r="W18">
        <v>550</v>
      </c>
    </row>
    <row r="19" spans="1:23" ht="15.75" customHeight="1">
      <c r="A19" s="2057"/>
      <c r="B19" s="1059" t="s">
        <v>361</v>
      </c>
      <c r="C19" s="1034" t="s">
        <v>1453</v>
      </c>
      <c r="D19" s="1035" t="s">
        <v>918</v>
      </c>
      <c r="W19">
        <f>5*24</f>
        <v>120</v>
      </c>
    </row>
    <row r="20" spans="1:23" ht="16.5" customHeight="1">
      <c r="A20" s="2057"/>
      <c r="B20" s="686" t="s">
        <v>672</v>
      </c>
      <c r="C20" s="19" t="s">
        <v>730</v>
      </c>
      <c r="D20" s="1032" t="s">
        <v>440</v>
      </c>
      <c r="W20">
        <v>200</v>
      </c>
    </row>
    <row r="21" spans="1:23" ht="16.5" customHeight="1" thickBot="1">
      <c r="A21" s="2059"/>
      <c r="B21" s="1040" t="s">
        <v>672</v>
      </c>
      <c r="C21" s="20" t="s">
        <v>73</v>
      </c>
      <c r="D21" s="1036" t="s">
        <v>1493</v>
      </c>
      <c r="W21">
        <v>90</v>
      </c>
    </row>
    <row r="22" spans="1:24" ht="16.5" customHeight="1">
      <c r="A22" s="2051" t="s">
        <v>84</v>
      </c>
      <c r="B22" s="683" t="s">
        <v>380</v>
      </c>
      <c r="C22" s="15" t="s">
        <v>1494</v>
      </c>
      <c r="D22" s="1031" t="s">
        <v>1492</v>
      </c>
      <c r="W22">
        <f>SUM(W14:W21)</f>
        <v>7500</v>
      </c>
      <c r="X22">
        <f>400*24</f>
        <v>9600</v>
      </c>
    </row>
    <row r="23" spans="1:4" ht="17.25" customHeight="1">
      <c r="A23" s="2052"/>
      <c r="B23" s="1060" t="s">
        <v>380</v>
      </c>
      <c r="C23" s="1033" t="s">
        <v>1409</v>
      </c>
      <c r="D23" s="1027" t="s">
        <v>16</v>
      </c>
    </row>
    <row r="24" spans="1:26" ht="17.25" customHeight="1">
      <c r="A24" s="2052"/>
      <c r="B24" s="1073" t="s">
        <v>682</v>
      </c>
      <c r="C24" s="19" t="s">
        <v>1412</v>
      </c>
      <c r="D24" s="1032" t="s">
        <v>16</v>
      </c>
      <c r="W24">
        <f>X22-W22</f>
        <v>2100</v>
      </c>
      <c r="Z24">
        <f>40*8</f>
        <v>320</v>
      </c>
    </row>
    <row r="25" spans="1:26" ht="17.25" customHeight="1">
      <c r="A25" s="2052"/>
      <c r="B25" s="1059" t="s">
        <v>1449</v>
      </c>
      <c r="C25" s="1038" t="s">
        <v>1442</v>
      </c>
      <c r="D25" s="1035" t="s">
        <v>918</v>
      </c>
      <c r="Z25">
        <f>Z24*5</f>
        <v>1600</v>
      </c>
    </row>
    <row r="26" spans="1:4" ht="17.25" customHeight="1">
      <c r="A26" s="2052"/>
      <c r="B26" s="1937" t="s">
        <v>681</v>
      </c>
      <c r="C26" s="1089" t="s">
        <v>1466</v>
      </c>
      <c r="D26" s="1032" t="s">
        <v>918</v>
      </c>
    </row>
    <row r="27" spans="1:4" ht="18.75" customHeight="1" thickBot="1">
      <c r="A27" s="2053"/>
      <c r="B27" s="2234"/>
      <c r="C27" s="1041" t="s">
        <v>318</v>
      </c>
      <c r="D27" s="1036" t="s">
        <v>440</v>
      </c>
    </row>
    <row r="28" spans="1:4" ht="16.5" customHeight="1">
      <c r="A28" s="2056" t="s">
        <v>85</v>
      </c>
      <c r="B28" s="896" t="s">
        <v>1413</v>
      </c>
      <c r="C28" s="15" t="s">
        <v>13</v>
      </c>
      <c r="D28" s="1042" t="s">
        <v>14</v>
      </c>
    </row>
    <row r="29" spans="1:4" ht="15" customHeight="1">
      <c r="A29" s="2057"/>
      <c r="B29" s="1075" t="s">
        <v>105</v>
      </c>
      <c r="C29" s="1039" t="s">
        <v>750</v>
      </c>
      <c r="D29" s="1035" t="s">
        <v>918</v>
      </c>
    </row>
    <row r="30" spans="1:4" ht="17.25" customHeight="1">
      <c r="A30" s="2057"/>
      <c r="B30" s="1016" t="s">
        <v>1403</v>
      </c>
      <c r="C30" s="11" t="s">
        <v>15</v>
      </c>
      <c r="D30" s="1028" t="s">
        <v>1485</v>
      </c>
    </row>
    <row r="31" spans="1:4" ht="15.75" customHeight="1">
      <c r="A31" s="2057"/>
      <c r="B31" s="1016" t="s">
        <v>1131</v>
      </c>
      <c r="C31" s="11" t="s">
        <v>1454</v>
      </c>
      <c r="D31" s="1028" t="s">
        <v>1467</v>
      </c>
    </row>
    <row r="32" spans="1:4" ht="17.25" customHeight="1">
      <c r="A32" s="2057"/>
      <c r="B32" s="1072" t="s">
        <v>478</v>
      </c>
      <c r="C32" s="39" t="s">
        <v>40</v>
      </c>
      <c r="D32" s="1043" t="s">
        <v>9</v>
      </c>
    </row>
    <row r="33" spans="1:4" ht="15.75" customHeight="1">
      <c r="A33" s="2057"/>
      <c r="B33" s="1016" t="s">
        <v>1414</v>
      </c>
      <c r="C33" s="11" t="s">
        <v>1415</v>
      </c>
      <c r="D33" s="1044" t="s">
        <v>1468</v>
      </c>
    </row>
    <row r="34" spans="1:4" ht="17.25" customHeight="1">
      <c r="A34" s="2057"/>
      <c r="B34" s="1016" t="s">
        <v>1416</v>
      </c>
      <c r="C34" s="39" t="s">
        <v>1469</v>
      </c>
      <c r="D34" s="1044" t="s">
        <v>1470</v>
      </c>
    </row>
    <row r="35" spans="1:4" ht="17.25" customHeight="1" thickBot="1">
      <c r="A35" s="2059"/>
      <c r="B35" s="1081" t="s">
        <v>687</v>
      </c>
      <c r="C35" s="1078" t="s">
        <v>755</v>
      </c>
      <c r="D35" s="1079" t="s">
        <v>918</v>
      </c>
    </row>
    <row r="36" spans="1:4" ht="16.5" customHeight="1">
      <c r="A36" s="2136" t="s">
        <v>86</v>
      </c>
      <c r="B36" s="1121" t="s">
        <v>1496</v>
      </c>
      <c r="C36" s="1122" t="s">
        <v>1489</v>
      </c>
      <c r="D36" s="1119" t="s">
        <v>1472</v>
      </c>
    </row>
    <row r="37" spans="1:4" ht="16.5" customHeight="1">
      <c r="A37" s="2055"/>
      <c r="B37" s="1085" t="s">
        <v>1404</v>
      </c>
      <c r="C37" s="1049" t="s">
        <v>1447</v>
      </c>
      <c r="D37" s="1035" t="s">
        <v>918</v>
      </c>
    </row>
    <row r="38" spans="1:4" ht="18" customHeight="1">
      <c r="A38" s="2055"/>
      <c r="B38" s="1120" t="s">
        <v>692</v>
      </c>
      <c r="C38" s="1024" t="s">
        <v>1471</v>
      </c>
      <c r="D38" s="1032" t="s">
        <v>1472</v>
      </c>
    </row>
    <row r="39" spans="1:4" ht="16.5" customHeight="1">
      <c r="A39" s="2055"/>
      <c r="B39" s="1085" t="s">
        <v>1448</v>
      </c>
      <c r="C39" s="1049" t="s">
        <v>1445</v>
      </c>
      <c r="D39" s="1035" t="s">
        <v>918</v>
      </c>
    </row>
    <row r="40" spans="1:4" ht="17.25" customHeight="1">
      <c r="A40" s="2055"/>
      <c r="B40" s="1100" t="s">
        <v>1417</v>
      </c>
      <c r="C40" s="105" t="s">
        <v>58</v>
      </c>
      <c r="D40" s="1048" t="s">
        <v>1472</v>
      </c>
    </row>
    <row r="41" spans="1:4" ht="17.25" customHeight="1">
      <c r="A41" s="2055"/>
      <c r="B41" s="1074" t="s">
        <v>98</v>
      </c>
      <c r="C41" s="617" t="s">
        <v>333</v>
      </c>
      <c r="D41" s="1035" t="s">
        <v>918</v>
      </c>
    </row>
    <row r="42" spans="1:4" ht="16.5" customHeight="1">
      <c r="A42" s="2055"/>
      <c r="B42" s="1937" t="s">
        <v>1418</v>
      </c>
      <c r="C42" s="1049" t="s">
        <v>763</v>
      </c>
      <c r="D42" s="1035" t="s">
        <v>918</v>
      </c>
    </row>
    <row r="43" spans="1:4" ht="12.75" customHeight="1">
      <c r="A43" s="2055"/>
      <c r="B43" s="1939"/>
      <c r="C43" s="39" t="s">
        <v>53</v>
      </c>
      <c r="D43" s="1050" t="s">
        <v>440</v>
      </c>
    </row>
    <row r="44" spans="1:4" ht="16.5" customHeight="1">
      <c r="A44" s="2055"/>
      <c r="B44" s="1108" t="s">
        <v>1486</v>
      </c>
      <c r="C44" s="39" t="s">
        <v>19</v>
      </c>
      <c r="D44" s="1050" t="s">
        <v>1472</v>
      </c>
    </row>
    <row r="45" spans="1:4" ht="15" customHeight="1">
      <c r="A45" s="2055"/>
      <c r="B45" s="703" t="s">
        <v>692</v>
      </c>
      <c r="C45" s="11" t="s">
        <v>73</v>
      </c>
      <c r="D45" s="1028" t="s">
        <v>14</v>
      </c>
    </row>
    <row r="46" spans="1:4" ht="13.5" customHeight="1" thickBot="1">
      <c r="A46" s="2137"/>
      <c r="B46" s="718" t="s">
        <v>388</v>
      </c>
      <c r="C46" s="1051" t="s">
        <v>345</v>
      </c>
      <c r="D46" s="1052" t="s">
        <v>440</v>
      </c>
    </row>
    <row r="47" spans="1:4" ht="17.25" customHeight="1">
      <c r="A47" s="2115" t="s">
        <v>87</v>
      </c>
      <c r="B47" s="1095" t="s">
        <v>1474</v>
      </c>
      <c r="C47" s="1101" t="s">
        <v>1473</v>
      </c>
      <c r="D47" s="1066" t="s">
        <v>1472</v>
      </c>
    </row>
    <row r="48" spans="1:4" ht="16.5" customHeight="1">
      <c r="A48" s="2054"/>
      <c r="B48" s="1000" t="s">
        <v>1110</v>
      </c>
      <c r="C48" s="43" t="s">
        <v>1419</v>
      </c>
      <c r="D48" s="1032" t="s">
        <v>1485</v>
      </c>
    </row>
    <row r="49" spans="1:4" ht="18" customHeight="1">
      <c r="A49" s="2054"/>
      <c r="B49" s="686" t="s">
        <v>1487</v>
      </c>
      <c r="C49" s="43" t="s">
        <v>1488</v>
      </c>
      <c r="D49" s="1032" t="s">
        <v>1472</v>
      </c>
    </row>
    <row r="50" spans="1:4" ht="15.75" customHeight="1">
      <c r="A50" s="2054"/>
      <c r="B50" s="1000" t="s">
        <v>1475</v>
      </c>
      <c r="C50" s="43" t="s">
        <v>1476</v>
      </c>
      <c r="D50" s="1032" t="s">
        <v>440</v>
      </c>
    </row>
    <row r="51" spans="1:4" ht="16.5" customHeight="1">
      <c r="A51" s="2054"/>
      <c r="B51" s="1083" t="s">
        <v>1455</v>
      </c>
      <c r="C51" s="1097" t="s">
        <v>1460</v>
      </c>
      <c r="D51" s="1032" t="s">
        <v>1477</v>
      </c>
    </row>
    <row r="52" spans="1:4" ht="17.25" customHeight="1">
      <c r="A52" s="2054"/>
      <c r="B52" s="1084" t="s">
        <v>1457</v>
      </c>
      <c r="C52" s="617" t="s">
        <v>1447</v>
      </c>
      <c r="D52" s="1035" t="s">
        <v>918</v>
      </c>
    </row>
    <row r="53" spans="1:4" ht="15" customHeight="1" thickBot="1">
      <c r="A53" s="2058"/>
      <c r="B53" s="1105" t="s">
        <v>773</v>
      </c>
      <c r="C53" s="1106" t="s">
        <v>44</v>
      </c>
      <c r="D53" s="1107" t="s">
        <v>440</v>
      </c>
    </row>
    <row r="54" spans="1:4" ht="17.25" customHeight="1">
      <c r="A54" s="2041" t="s">
        <v>88</v>
      </c>
      <c r="B54" s="1102" t="s">
        <v>25</v>
      </c>
      <c r="C54" s="1103" t="s">
        <v>1447</v>
      </c>
      <c r="D54" s="1104" t="s">
        <v>918</v>
      </c>
    </row>
    <row r="55" spans="1:4" ht="17.25" customHeight="1">
      <c r="A55" s="2043"/>
      <c r="B55" s="903" t="s">
        <v>25</v>
      </c>
      <c r="C55" s="1070" t="s">
        <v>1420</v>
      </c>
      <c r="D55" s="1090" t="s">
        <v>440</v>
      </c>
    </row>
    <row r="56" spans="1:4" ht="17.25" customHeight="1">
      <c r="A56" s="2043"/>
      <c r="B56" s="1098" t="s">
        <v>1478</v>
      </c>
      <c r="C56" s="39" t="s">
        <v>1480</v>
      </c>
      <c r="D56" s="1050" t="s">
        <v>1479</v>
      </c>
    </row>
    <row r="57" spans="1:4" ht="19.5" customHeight="1">
      <c r="A57" s="2043"/>
      <c r="B57" s="1083" t="s">
        <v>1456</v>
      </c>
      <c r="C57" s="1086" t="s">
        <v>1460</v>
      </c>
      <c r="D57" s="1032" t="s">
        <v>918</v>
      </c>
    </row>
    <row r="58" spans="1:4" ht="12.75" customHeight="1">
      <c r="A58" s="2043"/>
      <c r="B58" s="1080" t="s">
        <v>529</v>
      </c>
      <c r="C58" s="1049" t="s">
        <v>1458</v>
      </c>
      <c r="D58" s="1035" t="s">
        <v>918</v>
      </c>
    </row>
    <row r="59" spans="1:4" ht="18.75" customHeight="1">
      <c r="A59" s="2043"/>
      <c r="B59" s="1087" t="s">
        <v>107</v>
      </c>
      <c r="C59" s="39" t="s">
        <v>857</v>
      </c>
      <c r="D59" s="1050" t="s">
        <v>440</v>
      </c>
    </row>
    <row r="60" spans="1:4" ht="18" customHeight="1">
      <c r="A60" s="2043"/>
      <c r="B60" s="903" t="s">
        <v>313</v>
      </c>
      <c r="C60" s="1070" t="s">
        <v>44</v>
      </c>
      <c r="D60" s="1071" t="s">
        <v>440</v>
      </c>
    </row>
    <row r="61" spans="1:4" ht="17.25" customHeight="1">
      <c r="A61" s="2043"/>
      <c r="B61" s="1087" t="s">
        <v>1461</v>
      </c>
      <c r="C61" s="39" t="s">
        <v>1462</v>
      </c>
      <c r="D61" s="1032"/>
    </row>
    <row r="62" spans="1:4" ht="12.75" customHeight="1">
      <c r="A62" s="2043"/>
      <c r="B62" s="1080" t="s">
        <v>1421</v>
      </c>
      <c r="C62" s="1038" t="s">
        <v>1444</v>
      </c>
      <c r="D62" s="1035" t="s">
        <v>918</v>
      </c>
    </row>
    <row r="63" spans="1:4" ht="15.75" customHeight="1">
      <c r="A63" s="2043"/>
      <c r="B63" s="1087" t="s">
        <v>1422</v>
      </c>
      <c r="C63" s="39" t="s">
        <v>1423</v>
      </c>
      <c r="D63" s="1032" t="s">
        <v>1459</v>
      </c>
    </row>
    <row r="64" spans="1:4" ht="17.25" customHeight="1" thickBot="1">
      <c r="A64" s="2044"/>
      <c r="B64" s="1093" t="s">
        <v>1424</v>
      </c>
      <c r="C64" s="1091" t="s">
        <v>44</v>
      </c>
      <c r="D64" s="1092" t="s">
        <v>440</v>
      </c>
    </row>
    <row r="65" spans="1:4" ht="24" customHeight="1">
      <c r="A65" s="2057" t="s">
        <v>89</v>
      </c>
      <c r="B65" s="1088" t="s">
        <v>315</v>
      </c>
      <c r="C65" s="427" t="s">
        <v>1495</v>
      </c>
      <c r="D65" s="1066" t="s">
        <v>440</v>
      </c>
    </row>
    <row r="66" spans="1:4" ht="15" customHeight="1">
      <c r="A66" s="2057"/>
      <c r="B66" s="1072" t="s">
        <v>1443</v>
      </c>
      <c r="C66" s="1024" t="s">
        <v>707</v>
      </c>
      <c r="D66" s="1032" t="s">
        <v>1481</v>
      </c>
    </row>
    <row r="67" spans="1:4" ht="17.25" customHeight="1">
      <c r="A67" s="2057"/>
      <c r="B67" s="1072" t="s">
        <v>708</v>
      </c>
      <c r="C67" s="19" t="s">
        <v>28</v>
      </c>
      <c r="D67" s="1032" t="s">
        <v>440</v>
      </c>
    </row>
    <row r="68" spans="1:4" ht="16.5" customHeight="1">
      <c r="A68" s="2057"/>
      <c r="B68" s="1072" t="s">
        <v>704</v>
      </c>
      <c r="C68" s="19" t="s">
        <v>283</v>
      </c>
      <c r="D68" s="1032" t="s">
        <v>440</v>
      </c>
    </row>
    <row r="69" spans="1:4" ht="17.25" customHeight="1">
      <c r="A69" s="2057"/>
      <c r="B69" s="902" t="s">
        <v>786</v>
      </c>
      <c r="C69" s="1033" t="s">
        <v>1425</v>
      </c>
      <c r="D69" s="1027" t="s">
        <v>440</v>
      </c>
    </row>
    <row r="70" spans="1:4" ht="18" customHeight="1">
      <c r="A70" s="2057"/>
      <c r="B70" s="1080" t="s">
        <v>1426</v>
      </c>
      <c r="C70" s="1049" t="s">
        <v>1427</v>
      </c>
      <c r="D70" s="1035" t="s">
        <v>918</v>
      </c>
    </row>
    <row r="71" spans="1:4" ht="15.75" customHeight="1">
      <c r="A71" s="2057"/>
      <c r="B71" s="1072" t="s">
        <v>396</v>
      </c>
      <c r="C71" s="1024" t="s">
        <v>1482</v>
      </c>
      <c r="D71" s="1053" t="s">
        <v>440</v>
      </c>
    </row>
    <row r="72" spans="1:4" ht="18" customHeight="1">
      <c r="A72" s="2057"/>
      <c r="B72" s="1016" t="s">
        <v>1428</v>
      </c>
      <c r="C72" s="11" t="s">
        <v>1490</v>
      </c>
      <c r="D72" s="1053" t="s">
        <v>440</v>
      </c>
    </row>
    <row r="73" spans="1:4" ht="16.5" customHeight="1">
      <c r="A73" s="2057"/>
      <c r="B73" s="1016" t="s">
        <v>284</v>
      </c>
      <c r="C73" s="11" t="s">
        <v>1491</v>
      </c>
      <c r="D73" s="1053" t="s">
        <v>1472</v>
      </c>
    </row>
    <row r="74" spans="1:4" ht="15.75" customHeight="1">
      <c r="A74" s="2057"/>
      <c r="B74" s="1016" t="s">
        <v>1429</v>
      </c>
      <c r="C74" s="11" t="s">
        <v>1430</v>
      </c>
      <c r="D74" s="1053" t="s">
        <v>440</v>
      </c>
    </row>
    <row r="75" spans="1:4" ht="17.25" customHeight="1" thickBot="1">
      <c r="A75" s="2059"/>
      <c r="B75" s="1082" t="s">
        <v>1429</v>
      </c>
      <c r="C75" s="1076" t="s">
        <v>1446</v>
      </c>
      <c r="D75" s="1077" t="s">
        <v>918</v>
      </c>
    </row>
    <row r="76" spans="1:4" ht="15.75" customHeight="1">
      <c r="A76" s="2052" t="s">
        <v>90</v>
      </c>
      <c r="B76" s="1113" t="s">
        <v>1431</v>
      </c>
      <c r="C76" s="1114" t="s">
        <v>1432</v>
      </c>
      <c r="D76" s="1115" t="s">
        <v>1483</v>
      </c>
    </row>
    <row r="77" spans="1:4" ht="16.5" customHeight="1">
      <c r="A77" s="2052"/>
      <c r="B77" s="1064" t="s">
        <v>397</v>
      </c>
      <c r="C77" s="1025" t="s">
        <v>1425</v>
      </c>
      <c r="D77" s="1027" t="s">
        <v>440</v>
      </c>
    </row>
    <row r="78" spans="1:4" ht="15" customHeight="1">
      <c r="A78" s="2052"/>
      <c r="B78" s="1063" t="s">
        <v>1405</v>
      </c>
      <c r="C78" s="1054" t="s">
        <v>1433</v>
      </c>
      <c r="D78" s="1055" t="s">
        <v>1483</v>
      </c>
    </row>
    <row r="79" spans="1:4" ht="16.5" customHeight="1">
      <c r="A79" s="2052"/>
      <c r="B79" s="1094" t="s">
        <v>1434</v>
      </c>
      <c r="C79" s="203" t="s">
        <v>289</v>
      </c>
      <c r="D79" s="1116" t="s">
        <v>440</v>
      </c>
    </row>
    <row r="80" spans="1:4" ht="15.75" customHeight="1" thickBot="1">
      <c r="A80" s="2052"/>
      <c r="B80" s="1117" t="s">
        <v>715</v>
      </c>
      <c r="C80" s="1076" t="s">
        <v>1436</v>
      </c>
      <c r="D80" s="1077" t="s">
        <v>918</v>
      </c>
    </row>
    <row r="81" spans="1:4" ht="16.5" customHeight="1">
      <c r="A81" s="2056" t="s">
        <v>91</v>
      </c>
      <c r="B81" s="1045" t="s">
        <v>31</v>
      </c>
      <c r="C81" s="1046" t="s">
        <v>793</v>
      </c>
      <c r="D81" s="1047" t="s">
        <v>918</v>
      </c>
    </row>
    <row r="82" spans="1:4" ht="16.5" customHeight="1">
      <c r="A82" s="2057"/>
      <c r="B82" s="1061" t="s">
        <v>1435</v>
      </c>
      <c r="C82" s="1049" t="s">
        <v>791</v>
      </c>
      <c r="D82" s="1035" t="s">
        <v>918</v>
      </c>
    </row>
    <row r="83" spans="1:4" ht="18.75" customHeight="1">
      <c r="A83" s="2057"/>
      <c r="B83" s="1000" t="s">
        <v>31</v>
      </c>
      <c r="C83" s="39" t="s">
        <v>32</v>
      </c>
      <c r="D83" s="1032" t="s">
        <v>440</v>
      </c>
    </row>
    <row r="84" spans="1:4" ht="16.5" customHeight="1">
      <c r="A84" s="2057"/>
      <c r="B84" s="1058" t="s">
        <v>1437</v>
      </c>
      <c r="C84" s="1056" t="s">
        <v>1425</v>
      </c>
      <c r="D84" s="1027" t="s">
        <v>440</v>
      </c>
    </row>
    <row r="85" spans="1:4" ht="16.5" customHeight="1" thickBot="1">
      <c r="A85" s="2059"/>
      <c r="B85" s="1040" t="s">
        <v>1438</v>
      </c>
      <c r="C85" s="1041" t="s">
        <v>285</v>
      </c>
      <c r="D85" s="1036" t="s">
        <v>440</v>
      </c>
    </row>
    <row r="86" spans="1:4" ht="15.75" customHeight="1">
      <c r="A86" s="2051" t="s">
        <v>92</v>
      </c>
      <c r="B86" s="733" t="s">
        <v>1381</v>
      </c>
      <c r="C86" s="15" t="s">
        <v>33</v>
      </c>
      <c r="D86" s="1031" t="s">
        <v>16</v>
      </c>
    </row>
    <row r="87" spans="1:4" ht="17.25" customHeight="1">
      <c r="A87" s="2052"/>
      <c r="B87" s="1074" t="s">
        <v>1439</v>
      </c>
      <c r="C87" s="1034" t="s">
        <v>794</v>
      </c>
      <c r="D87" s="1035" t="s">
        <v>918</v>
      </c>
    </row>
    <row r="88" spans="1:4" ht="15" customHeight="1">
      <c r="A88" s="2052"/>
      <c r="B88" s="703" t="s">
        <v>34</v>
      </c>
      <c r="C88" s="11" t="s">
        <v>293</v>
      </c>
      <c r="D88" s="1028" t="s">
        <v>440</v>
      </c>
    </row>
    <row r="89" spans="1:4" ht="15.75" customHeight="1">
      <c r="A89" s="2052"/>
      <c r="B89" s="1065" t="s">
        <v>1440</v>
      </c>
      <c r="C89" s="1033" t="s">
        <v>1425</v>
      </c>
      <c r="D89" s="1037" t="s">
        <v>440</v>
      </c>
    </row>
    <row r="90" spans="1:4" ht="17.25" customHeight="1">
      <c r="A90" s="2052"/>
      <c r="B90" s="703" t="s">
        <v>720</v>
      </c>
      <c r="C90" s="11" t="s">
        <v>1441</v>
      </c>
      <c r="D90" s="1028" t="s">
        <v>1484</v>
      </c>
    </row>
    <row r="91" spans="1:4" ht="16.5" customHeight="1" thickBot="1">
      <c r="A91" s="2053"/>
      <c r="B91" s="710" t="s">
        <v>34</v>
      </c>
      <c r="C91" s="228" t="s">
        <v>36</v>
      </c>
      <c r="D91" s="1029" t="s">
        <v>1484</v>
      </c>
    </row>
    <row r="106" ht="17.25" customHeight="1"/>
    <row r="107" ht="18.75" customHeight="1"/>
    <row r="108" ht="15.75" customHeight="1"/>
  </sheetData>
  <sheetProtection/>
  <mergeCells count="14">
    <mergeCell ref="B26:B27"/>
    <mergeCell ref="B42:B43"/>
    <mergeCell ref="A54:A64"/>
    <mergeCell ref="A47:A53"/>
    <mergeCell ref="A86:A91"/>
    <mergeCell ref="A65:A75"/>
    <mergeCell ref="A76:A80"/>
    <mergeCell ref="A81:A85"/>
    <mergeCell ref="A2:A6"/>
    <mergeCell ref="A7:A10"/>
    <mergeCell ref="A11:A21"/>
    <mergeCell ref="A22:A27"/>
    <mergeCell ref="A28:A35"/>
    <mergeCell ref="A36:A46"/>
  </mergeCells>
  <printOptions/>
  <pageMargins left="0.3937007874015748" right="0" top="0" bottom="0" header="0.31496062992125984" footer="0.31496062992125984"/>
  <pageSetup orientation="portrait" paperSize="8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="90" zoomScaleNormal="90" zoomScalePageLayoutView="0" workbookViewId="0" topLeftCell="A16">
      <selection activeCell="G22" sqref="G22"/>
    </sheetView>
  </sheetViews>
  <sheetFormatPr defaultColWidth="9.140625" defaultRowHeight="15"/>
  <cols>
    <col min="1" max="1" width="4.140625" style="0" bestFit="1" customWidth="1"/>
    <col min="2" max="2" width="8.8515625" style="1843" bestFit="1" customWidth="1"/>
    <col min="3" max="3" width="81.7109375" style="146" bestFit="1" customWidth="1"/>
  </cols>
  <sheetData>
    <row r="1" spans="1:3" ht="18" customHeight="1" thickBot="1">
      <c r="A1" s="1770"/>
      <c r="B1" s="1771" t="s">
        <v>0</v>
      </c>
      <c r="C1" s="1808" t="s">
        <v>1</v>
      </c>
    </row>
    <row r="2" spans="1:3" ht="18" customHeight="1">
      <c r="A2" s="2235" t="s">
        <v>658</v>
      </c>
      <c r="B2" s="1772" t="s">
        <v>242</v>
      </c>
      <c r="C2" s="1809" t="s">
        <v>1944</v>
      </c>
    </row>
    <row r="3" spans="1:3" ht="18" customHeight="1">
      <c r="A3" s="2236"/>
      <c r="B3" s="1773" t="s">
        <v>1945</v>
      </c>
      <c r="C3" s="1810" t="s">
        <v>1883</v>
      </c>
    </row>
    <row r="4" spans="1:3" ht="18" customHeight="1">
      <c r="A4" s="2236"/>
      <c r="B4" s="1773" t="s">
        <v>1882</v>
      </c>
      <c r="C4" s="1811" t="s">
        <v>2016</v>
      </c>
    </row>
    <row r="5" spans="1:3" ht="18" customHeight="1">
      <c r="A5" s="2236"/>
      <c r="B5" s="1773" t="s">
        <v>1946</v>
      </c>
      <c r="C5" s="1810" t="s">
        <v>1972</v>
      </c>
    </row>
    <row r="6" spans="1:3" ht="18" customHeight="1" thickBot="1">
      <c r="A6" s="2236"/>
      <c r="B6" s="1774" t="s">
        <v>1000</v>
      </c>
      <c r="C6" s="1812" t="s">
        <v>2017</v>
      </c>
    </row>
    <row r="7" spans="1:3" ht="18" customHeight="1">
      <c r="A7" s="2238" t="s">
        <v>656</v>
      </c>
      <c r="B7" s="1845" t="s">
        <v>2001</v>
      </c>
      <c r="C7" s="1844" t="s">
        <v>2002</v>
      </c>
    </row>
    <row r="8" spans="1:3" ht="18" customHeight="1">
      <c r="A8" s="2239"/>
      <c r="B8" s="1846" t="s">
        <v>1949</v>
      </c>
      <c r="C8" s="1813" t="s">
        <v>2038</v>
      </c>
    </row>
    <row r="9" spans="1:3" ht="18" customHeight="1">
      <c r="A9" s="2239"/>
      <c r="B9" s="1847" t="s">
        <v>1950</v>
      </c>
      <c r="C9" s="1814" t="s">
        <v>2027</v>
      </c>
    </row>
    <row r="10" spans="1:3" ht="18" customHeight="1" thickBot="1">
      <c r="A10" s="2240"/>
      <c r="B10" s="1848" t="s">
        <v>1951</v>
      </c>
      <c r="C10" s="1815" t="s">
        <v>1973</v>
      </c>
    </row>
    <row r="11" spans="1:3" ht="18" customHeight="1">
      <c r="A11" s="2236" t="s">
        <v>83</v>
      </c>
      <c r="B11" s="1775" t="s">
        <v>104</v>
      </c>
      <c r="C11" s="1816" t="s">
        <v>2037</v>
      </c>
    </row>
    <row r="12" spans="1:3" ht="18" customHeight="1">
      <c r="A12" s="2236"/>
      <c r="B12" s="1776" t="s">
        <v>1952</v>
      </c>
      <c r="C12" s="1817" t="s">
        <v>2004</v>
      </c>
    </row>
    <row r="13" spans="1:3" ht="18" customHeight="1">
      <c r="A13" s="2236"/>
      <c r="B13" s="1777" t="s">
        <v>1006</v>
      </c>
      <c r="C13" s="1850" t="s">
        <v>1973</v>
      </c>
    </row>
    <row r="14" spans="1:3" ht="18" customHeight="1" thickBot="1">
      <c r="A14" s="2237"/>
      <c r="B14" s="1778" t="s">
        <v>1411</v>
      </c>
      <c r="C14" s="1851" t="s">
        <v>2019</v>
      </c>
    </row>
    <row r="15" spans="1:3" ht="18" customHeight="1">
      <c r="A15" s="2239" t="s">
        <v>2026</v>
      </c>
      <c r="B15" s="1779" t="s">
        <v>1936</v>
      </c>
      <c r="C15" s="1818" t="s">
        <v>2024</v>
      </c>
    </row>
    <row r="16" spans="1:3" ht="18" customHeight="1">
      <c r="A16" s="2239"/>
      <c r="B16" s="1780" t="s">
        <v>1935</v>
      </c>
      <c r="C16" s="1819" t="s">
        <v>1985</v>
      </c>
    </row>
    <row r="17" spans="1:3" ht="18" customHeight="1" thickBot="1">
      <c r="A17" s="2239"/>
      <c r="B17" s="1781" t="s">
        <v>1937</v>
      </c>
      <c r="C17" s="1815" t="s">
        <v>1973</v>
      </c>
    </row>
    <row r="18" spans="1:3" ht="18" customHeight="1">
      <c r="A18" s="2241" t="s">
        <v>693</v>
      </c>
      <c r="B18" s="1782" t="s">
        <v>1899</v>
      </c>
      <c r="C18" s="1803" t="s">
        <v>2022</v>
      </c>
    </row>
    <row r="19" spans="1:3" ht="18" customHeight="1">
      <c r="A19" s="2242"/>
      <c r="B19" s="1783" t="s">
        <v>1938</v>
      </c>
      <c r="C19" s="1804" t="s">
        <v>1986</v>
      </c>
    </row>
    <row r="20" spans="1:3" ht="18" customHeight="1">
      <c r="A20" s="2242"/>
      <c r="B20" s="1784" t="s">
        <v>2008</v>
      </c>
      <c r="C20" s="1805" t="s">
        <v>1923</v>
      </c>
    </row>
    <row r="21" spans="1:3" ht="18" customHeight="1">
      <c r="A21" s="2242"/>
      <c r="B21" s="1783" t="s">
        <v>2023</v>
      </c>
      <c r="C21" s="1804" t="s">
        <v>1987</v>
      </c>
    </row>
    <row r="22" spans="1:3" ht="18" customHeight="1">
      <c r="A22" s="2251"/>
      <c r="B22" s="1785" t="s">
        <v>1954</v>
      </c>
      <c r="C22" s="1807" t="s">
        <v>1973</v>
      </c>
    </row>
    <row r="23" spans="1:3" ht="18" customHeight="1" thickBot="1">
      <c r="A23" s="2243"/>
      <c r="B23" s="1800" t="s">
        <v>1414</v>
      </c>
      <c r="C23" s="1806" t="s">
        <v>2035</v>
      </c>
    </row>
    <row r="24" spans="1:3" ht="18" customHeight="1">
      <c r="A24" s="2239" t="s">
        <v>692</v>
      </c>
      <c r="B24" s="1786" t="s">
        <v>113</v>
      </c>
      <c r="C24" s="1820" t="s">
        <v>1924</v>
      </c>
    </row>
    <row r="25" spans="1:3" ht="18" customHeight="1">
      <c r="A25" s="2239"/>
      <c r="B25" s="1787" t="s">
        <v>1956</v>
      </c>
      <c r="C25" s="1805" t="s">
        <v>1881</v>
      </c>
    </row>
    <row r="26" spans="1:3" ht="18" customHeight="1" thickBot="1">
      <c r="A26" s="2239"/>
      <c r="B26" s="1788" t="s">
        <v>1939</v>
      </c>
      <c r="C26" s="1821" t="s">
        <v>2011</v>
      </c>
    </row>
    <row r="27" spans="1:3" ht="18" customHeight="1">
      <c r="A27" s="2235" t="s">
        <v>1455</v>
      </c>
      <c r="B27" s="1822" t="s">
        <v>22</v>
      </c>
      <c r="C27" s="1823" t="s">
        <v>19</v>
      </c>
    </row>
    <row r="28" spans="1:3" ht="18" customHeight="1">
      <c r="A28" s="2236"/>
      <c r="B28" s="1849" t="s">
        <v>1996</v>
      </c>
      <c r="C28" s="1825" t="s">
        <v>1990</v>
      </c>
    </row>
    <row r="29" spans="1:3" ht="18" customHeight="1">
      <c r="A29" s="2236"/>
      <c r="B29" s="1780" t="s">
        <v>1989</v>
      </c>
      <c r="C29" s="1825" t="s">
        <v>1990</v>
      </c>
    </row>
    <row r="30" spans="1:3" ht="18" customHeight="1">
      <c r="A30" s="2236"/>
      <c r="B30" s="1789" t="s">
        <v>1957</v>
      </c>
      <c r="C30" s="1824" t="s">
        <v>1958</v>
      </c>
    </row>
    <row r="31" spans="1:3" ht="18" customHeight="1">
      <c r="A31" s="2236"/>
      <c r="B31" s="1790" t="s">
        <v>428</v>
      </c>
      <c r="C31" s="1826" t="s">
        <v>44</v>
      </c>
    </row>
    <row r="32" spans="1:3" ht="18" customHeight="1">
      <c r="A32" s="2236"/>
      <c r="B32" s="1780" t="s">
        <v>1991</v>
      </c>
      <c r="C32" s="1825" t="s">
        <v>1990</v>
      </c>
    </row>
    <row r="33" spans="1:3" ht="18" customHeight="1" thickBot="1">
      <c r="A33" s="2237"/>
      <c r="B33" s="1791" t="s">
        <v>1118</v>
      </c>
      <c r="C33" s="1827" t="s">
        <v>2018</v>
      </c>
    </row>
    <row r="34" spans="1:3" ht="18" customHeight="1">
      <c r="A34" s="2238" t="s">
        <v>1461</v>
      </c>
      <c r="B34" s="1792" t="s">
        <v>25</v>
      </c>
      <c r="C34" s="1828" t="s">
        <v>2013</v>
      </c>
    </row>
    <row r="35" spans="1:3" ht="18" customHeight="1">
      <c r="A35" s="2239"/>
      <c r="B35" s="1790" t="s">
        <v>1123</v>
      </c>
      <c r="C35" s="1826" t="s">
        <v>345</v>
      </c>
    </row>
    <row r="36" spans="1:3" ht="18" customHeight="1" thickBot="1">
      <c r="A36" s="2240"/>
      <c r="B36" s="1793" t="s">
        <v>1313</v>
      </c>
      <c r="C36" s="1829" t="s">
        <v>1992</v>
      </c>
    </row>
    <row r="37" spans="1:3" ht="18" customHeight="1">
      <c r="A37" s="2241" t="s">
        <v>89</v>
      </c>
      <c r="B37" s="1779" t="s">
        <v>315</v>
      </c>
      <c r="C37" s="1830" t="s">
        <v>2012</v>
      </c>
    </row>
    <row r="38" spans="1:3" ht="18" customHeight="1">
      <c r="A38" s="2242"/>
      <c r="B38" s="1794" t="s">
        <v>1959</v>
      </c>
      <c r="C38" s="1831" t="s">
        <v>1960</v>
      </c>
    </row>
    <row r="39" spans="1:3" ht="18" customHeight="1">
      <c r="A39" s="2242"/>
      <c r="B39" s="1794" t="s">
        <v>282</v>
      </c>
      <c r="C39" s="1832" t="s">
        <v>1925</v>
      </c>
    </row>
    <row r="40" spans="1:3" ht="18" customHeight="1">
      <c r="A40" s="2242"/>
      <c r="B40" s="1792" t="s">
        <v>2033</v>
      </c>
      <c r="C40" s="1835" t="s">
        <v>2034</v>
      </c>
    </row>
    <row r="41" spans="1:3" ht="18" customHeight="1">
      <c r="A41" s="2242"/>
      <c r="B41" s="1795" t="s">
        <v>1428</v>
      </c>
      <c r="C41" s="1833" t="s">
        <v>1962</v>
      </c>
    </row>
    <row r="42" spans="1:3" ht="18" customHeight="1" thickBot="1">
      <c r="A42" s="2243"/>
      <c r="B42" s="1796" t="s">
        <v>1961</v>
      </c>
      <c r="C42" s="1834" t="s">
        <v>1973</v>
      </c>
    </row>
    <row r="43" spans="1:3" ht="18" customHeight="1">
      <c r="A43" s="2244" t="s">
        <v>1995</v>
      </c>
      <c r="B43" s="1779" t="s">
        <v>1994</v>
      </c>
      <c r="C43" s="1818" t="s">
        <v>1798</v>
      </c>
    </row>
    <row r="44" spans="1:3" ht="18" customHeight="1">
      <c r="A44" s="2245"/>
      <c r="B44" s="1792" t="s">
        <v>2014</v>
      </c>
      <c r="C44" s="1835" t="s">
        <v>1425</v>
      </c>
    </row>
    <row r="45" spans="1:3" ht="18" customHeight="1">
      <c r="A45" s="2246"/>
      <c r="B45" s="1787" t="s">
        <v>1999</v>
      </c>
      <c r="C45" s="1836" t="s">
        <v>289</v>
      </c>
    </row>
    <row r="46" spans="1:3" ht="18" customHeight="1">
      <c r="A46" s="2246"/>
      <c r="B46" s="1780" t="s">
        <v>1918</v>
      </c>
      <c r="C46" s="1819" t="s">
        <v>1993</v>
      </c>
    </row>
    <row r="47" spans="1:3" ht="18" customHeight="1">
      <c r="A47" s="2246"/>
      <c r="B47" s="1797" t="s">
        <v>1963</v>
      </c>
      <c r="C47" s="1837" t="s">
        <v>285</v>
      </c>
    </row>
    <row r="48" spans="1:3" ht="18" customHeight="1" thickBot="1">
      <c r="A48" s="2247"/>
      <c r="B48" s="1798" t="s">
        <v>1963</v>
      </c>
      <c r="C48" s="1838" t="s">
        <v>1973</v>
      </c>
    </row>
    <row r="49" spans="1:3" ht="18" customHeight="1">
      <c r="A49" s="2248" t="s">
        <v>49</v>
      </c>
      <c r="B49" s="1799" t="s">
        <v>1943</v>
      </c>
      <c r="C49" s="1839" t="s">
        <v>1942</v>
      </c>
    </row>
    <row r="50" spans="1:3" ht="18" customHeight="1">
      <c r="A50" s="2249"/>
      <c r="B50" s="1800" t="s">
        <v>31</v>
      </c>
      <c r="C50" s="1840" t="s">
        <v>32</v>
      </c>
    </row>
    <row r="51" spans="1:3" ht="18" customHeight="1">
      <c r="A51" s="2249"/>
      <c r="B51" s="1780" t="s">
        <v>1438</v>
      </c>
      <c r="C51" s="1825" t="s">
        <v>2025</v>
      </c>
    </row>
    <row r="52" spans="1:3" ht="18" customHeight="1">
      <c r="A52" s="2249"/>
      <c r="B52" s="1801" t="s">
        <v>1438</v>
      </c>
      <c r="C52" s="1841" t="s">
        <v>285</v>
      </c>
    </row>
    <row r="53" spans="1:3" ht="18" customHeight="1" thickBot="1">
      <c r="A53" s="2250"/>
      <c r="B53" s="1781" t="s">
        <v>1438</v>
      </c>
      <c r="C53" s="1838" t="s">
        <v>1973</v>
      </c>
    </row>
    <row r="54" spans="1:3" ht="18" customHeight="1">
      <c r="A54" s="2238" t="s">
        <v>34</v>
      </c>
      <c r="B54" s="1779" t="s">
        <v>1926</v>
      </c>
      <c r="C54" s="1818" t="s">
        <v>2036</v>
      </c>
    </row>
    <row r="55" spans="1:3" ht="18" customHeight="1">
      <c r="A55" s="2239"/>
      <c r="B55" s="1784" t="s">
        <v>1965</v>
      </c>
      <c r="C55" s="1805" t="s">
        <v>1425</v>
      </c>
    </row>
    <row r="56" spans="1:3" ht="18" customHeight="1" thickBot="1">
      <c r="A56" s="2240"/>
      <c r="B56" s="1802" t="s">
        <v>1966</v>
      </c>
      <c r="C56" s="1842" t="s">
        <v>2015</v>
      </c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12">
    <mergeCell ref="A2:A6"/>
    <mergeCell ref="A7:A10"/>
    <mergeCell ref="A11:A14"/>
    <mergeCell ref="A15:A17"/>
    <mergeCell ref="A18:A23"/>
    <mergeCell ref="A24:A26"/>
    <mergeCell ref="A27:A33"/>
    <mergeCell ref="A34:A36"/>
    <mergeCell ref="A37:A42"/>
    <mergeCell ref="A43:A48"/>
    <mergeCell ref="A49:A53"/>
    <mergeCell ref="A54:A56"/>
  </mergeCells>
  <printOptions/>
  <pageMargins left="0" right="0" top="0" bottom="0" header="0.31496062992125984" footer="0.3149606299212598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6:E38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7.7109375" style="0" customWidth="1"/>
    <col min="3" max="3" width="50.8515625" style="0" customWidth="1"/>
    <col min="4" max="4" width="39.8515625" style="0" customWidth="1"/>
  </cols>
  <sheetData>
    <row r="6" ht="15">
      <c r="C6" t="s">
        <v>1612</v>
      </c>
    </row>
    <row r="7" ht="15.75" thickBot="1"/>
    <row r="8" spans="2:4" ht="15.75" thickBot="1">
      <c r="B8" s="1228" t="s">
        <v>173</v>
      </c>
      <c r="C8" s="1229" t="s">
        <v>1</v>
      </c>
      <c r="D8" s="1230" t="s">
        <v>1606</v>
      </c>
    </row>
    <row r="9" spans="2:4" ht="15.75" customHeight="1">
      <c r="B9" s="2252" t="s">
        <v>681</v>
      </c>
      <c r="C9" s="1226" t="s">
        <v>1605</v>
      </c>
      <c r="D9" s="1227" t="s">
        <v>1600</v>
      </c>
    </row>
    <row r="10" spans="2:4" ht="16.5" customHeight="1">
      <c r="B10" s="2253"/>
      <c r="C10" s="320" t="s">
        <v>1607</v>
      </c>
      <c r="D10" s="1009" t="s">
        <v>1601</v>
      </c>
    </row>
    <row r="11" spans="2:4" ht="15">
      <c r="B11" s="2254" t="s">
        <v>478</v>
      </c>
      <c r="C11" s="2257" t="s">
        <v>40</v>
      </c>
      <c r="D11" s="305" t="s">
        <v>1608</v>
      </c>
    </row>
    <row r="12" spans="2:4" ht="15">
      <c r="B12" s="2254"/>
      <c r="C12" s="2257"/>
      <c r="D12" s="305" t="s">
        <v>1603</v>
      </c>
    </row>
    <row r="13" spans="2:4" ht="15">
      <c r="B13" s="2254"/>
      <c r="C13" s="2257"/>
      <c r="D13" s="305" t="s">
        <v>1602</v>
      </c>
    </row>
    <row r="14" spans="2:4" ht="38.25">
      <c r="B14" s="2255"/>
      <c r="C14" s="2162"/>
      <c r="D14" s="305" t="s">
        <v>1609</v>
      </c>
    </row>
    <row r="15" spans="2:4" ht="15">
      <c r="B15" s="2255"/>
      <c r="C15" s="2162"/>
      <c r="D15" s="305" t="s">
        <v>1599</v>
      </c>
    </row>
    <row r="16" spans="2:4" ht="27.75" customHeight="1">
      <c r="B16" s="2255"/>
      <c r="C16" s="2162"/>
      <c r="D16" s="305" t="s">
        <v>356</v>
      </c>
    </row>
    <row r="17" spans="2:4" ht="16.5" customHeight="1">
      <c r="B17" s="2255"/>
      <c r="C17" s="2162"/>
      <c r="D17" s="1009" t="s">
        <v>1610</v>
      </c>
    </row>
    <row r="18" spans="2:4" ht="18" customHeight="1">
      <c r="B18" s="2255"/>
      <c r="C18" s="2162"/>
      <c r="D18" s="1009" t="s">
        <v>1611</v>
      </c>
    </row>
    <row r="19" spans="2:4" ht="15.75" thickBot="1">
      <c r="B19" s="2256"/>
      <c r="C19" s="2258"/>
      <c r="D19" s="692" t="s">
        <v>357</v>
      </c>
    </row>
    <row r="23" ht="15">
      <c r="D23" t="s">
        <v>1604</v>
      </c>
    </row>
    <row r="26" ht="15">
      <c r="C26" t="s">
        <v>1613</v>
      </c>
    </row>
    <row r="27" ht="15.75" thickBot="1"/>
    <row r="28" spans="2:4" ht="15.75" thickBot="1">
      <c r="B28" s="1238" t="s">
        <v>173</v>
      </c>
      <c r="C28" s="1239" t="s">
        <v>1</v>
      </c>
      <c r="D28" s="1240" t="s">
        <v>1606</v>
      </c>
    </row>
    <row r="29" spans="2:4" ht="17.25" customHeight="1">
      <c r="B29" s="1236" t="s">
        <v>1548</v>
      </c>
      <c r="C29" s="303" t="s">
        <v>1607</v>
      </c>
      <c r="D29" s="1237" t="s">
        <v>1601</v>
      </c>
    </row>
    <row r="30" spans="2:4" ht="16.5" customHeight="1">
      <c r="B30" s="1232" t="s">
        <v>1587</v>
      </c>
      <c r="C30" s="213" t="s">
        <v>1605</v>
      </c>
      <c r="D30" s="305" t="s">
        <v>1614</v>
      </c>
    </row>
    <row r="31" spans="2:4" ht="15">
      <c r="B31" s="1231" t="s">
        <v>478</v>
      </c>
      <c r="C31" s="1234" t="s">
        <v>1615</v>
      </c>
      <c r="D31" s="305" t="s">
        <v>1620</v>
      </c>
    </row>
    <row r="32" spans="2:4" ht="16.5" customHeight="1">
      <c r="B32" s="1231" t="s">
        <v>1574</v>
      </c>
      <c r="C32" s="210" t="s">
        <v>1618</v>
      </c>
      <c r="D32" s="305" t="s">
        <v>1619</v>
      </c>
    </row>
    <row r="33" spans="2:4" ht="15.75" thickBot="1">
      <c r="B33" s="1233" t="s">
        <v>1584</v>
      </c>
      <c r="C33" s="1235" t="s">
        <v>1616</v>
      </c>
      <c r="D33" s="692" t="s">
        <v>1617</v>
      </c>
    </row>
    <row r="36" spans="2:5" ht="15">
      <c r="B36" s="1000" t="s">
        <v>1573</v>
      </c>
      <c r="D36" s="313" t="s">
        <v>16</v>
      </c>
      <c r="E36" s="1222" t="s">
        <v>1582</v>
      </c>
    </row>
    <row r="37" spans="4:5" ht="15">
      <c r="D37" s="313" t="s">
        <v>16</v>
      </c>
      <c r="E37" s="1157" t="s">
        <v>1583</v>
      </c>
    </row>
    <row r="38" spans="4:5" ht="15">
      <c r="D38" s="313" t="s">
        <v>16</v>
      </c>
      <c r="E38" s="1223">
        <v>0.7916666666666666</v>
      </c>
    </row>
  </sheetData>
  <sheetProtection/>
  <mergeCells count="3">
    <mergeCell ref="B9:B10"/>
    <mergeCell ref="B11:B19"/>
    <mergeCell ref="C11:C19"/>
  </mergeCells>
  <printOptions/>
  <pageMargins left="0.7" right="0.7" top="0.75" bottom="0.75" header="0.3" footer="0.3"/>
  <pageSetup orientation="portrait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224"/>
  <sheetViews>
    <sheetView zoomScale="70" zoomScaleNormal="70" zoomScalePageLayoutView="0" workbookViewId="0" topLeftCell="A76">
      <selection activeCell="A27" sqref="A27"/>
    </sheetView>
  </sheetViews>
  <sheetFormatPr defaultColWidth="9.140625" defaultRowHeight="26.25" customHeight="1"/>
  <cols>
    <col min="1" max="1" width="11.00390625" style="495" customWidth="1"/>
    <col min="2" max="2" width="12.00390625" style="495" customWidth="1"/>
    <col min="3" max="3" width="12.421875" style="91" customWidth="1"/>
    <col min="4" max="4" width="60.57421875" style="91" customWidth="1"/>
    <col min="5" max="5" width="12.421875" style="91" customWidth="1"/>
    <col min="6" max="6" width="57.00390625" style="91" customWidth="1"/>
    <col min="7" max="7" width="16.140625" style="0" customWidth="1"/>
    <col min="8" max="8" width="19.28125" style="253" customWidth="1"/>
    <col min="9" max="9" width="19.8515625" style="0" customWidth="1"/>
    <col min="10" max="10" width="16.8515625" style="0" customWidth="1"/>
    <col min="11" max="11" width="10.57421875" style="0" customWidth="1"/>
  </cols>
  <sheetData>
    <row r="1" spans="1:14" ht="26.25" customHeight="1" thickBot="1">
      <c r="A1" s="495" t="s">
        <v>155</v>
      </c>
      <c r="B1" s="27" t="s">
        <v>0</v>
      </c>
      <c r="C1" s="27" t="s">
        <v>167</v>
      </c>
      <c r="D1" s="14" t="s">
        <v>1</v>
      </c>
      <c r="E1" s="34" t="s">
        <v>2</v>
      </c>
      <c r="F1" s="38" t="s">
        <v>3</v>
      </c>
      <c r="G1" s="94" t="s">
        <v>6</v>
      </c>
      <c r="H1" s="95" t="s">
        <v>7</v>
      </c>
      <c r="I1" s="96" t="s">
        <v>154</v>
      </c>
      <c r="J1" s="96" t="s">
        <v>1132</v>
      </c>
      <c r="K1" s="97" t="s">
        <v>168</v>
      </c>
      <c r="L1" s="98" t="s">
        <v>149</v>
      </c>
      <c r="M1" s="97" t="s">
        <v>150</v>
      </c>
      <c r="N1" s="99" t="s">
        <v>151</v>
      </c>
    </row>
    <row r="2" spans="1:14" ht="26.25" customHeight="1" thickBot="1">
      <c r="A2" s="44" t="s">
        <v>156</v>
      </c>
      <c r="B2" s="1179" t="s">
        <v>1342</v>
      </c>
      <c r="C2" s="100">
        <v>44206</v>
      </c>
      <c r="D2" s="1180" t="s">
        <v>1544</v>
      </c>
      <c r="E2" s="1290"/>
      <c r="F2" s="1181"/>
      <c r="G2" s="10" t="s">
        <v>7</v>
      </c>
      <c r="H2" s="101" t="s">
        <v>153</v>
      </c>
      <c r="I2" s="7" t="s">
        <v>163</v>
      </c>
      <c r="K2" s="7" t="s">
        <v>157</v>
      </c>
      <c r="L2" s="6" t="s">
        <v>166</v>
      </c>
      <c r="M2" s="6" t="s">
        <v>166</v>
      </c>
      <c r="N2" s="6">
        <v>300</v>
      </c>
    </row>
    <row r="3" spans="1:14" ht="26.25" customHeight="1">
      <c r="A3" s="44" t="s">
        <v>156</v>
      </c>
      <c r="B3" s="1404" t="s">
        <v>828</v>
      </c>
      <c r="C3" s="100">
        <v>44207</v>
      </c>
      <c r="D3" s="1167" t="s">
        <v>1789</v>
      </c>
      <c r="E3" s="1291" t="s">
        <v>1499</v>
      </c>
      <c r="F3" s="1168"/>
      <c r="G3" s="10" t="s">
        <v>7</v>
      </c>
      <c r="H3" s="7" t="s">
        <v>153</v>
      </c>
      <c r="I3" s="7" t="s">
        <v>158</v>
      </c>
      <c r="J3" s="7"/>
      <c r="K3" s="7"/>
      <c r="L3" s="6"/>
      <c r="M3" s="6"/>
      <c r="N3" s="6"/>
    </row>
    <row r="4" spans="1:14" ht="26.25" customHeight="1">
      <c r="A4" s="44" t="s">
        <v>156</v>
      </c>
      <c r="B4" s="1407" t="s">
        <v>652</v>
      </c>
      <c r="C4" s="100">
        <v>44208</v>
      </c>
      <c r="D4" s="1166" t="s">
        <v>1788</v>
      </c>
      <c r="E4" s="1294" t="s">
        <v>952</v>
      </c>
      <c r="F4" s="1172"/>
      <c r="G4" s="103" t="s">
        <v>70</v>
      </c>
      <c r="H4" s="7"/>
      <c r="I4" s="7"/>
      <c r="J4" s="7"/>
      <c r="K4" s="7"/>
      <c r="L4" s="6"/>
      <c r="M4" s="6"/>
      <c r="N4" s="6"/>
    </row>
    <row r="5" spans="1:14" ht="26.25" customHeight="1">
      <c r="A5" s="44" t="s">
        <v>156</v>
      </c>
      <c r="B5" s="1407"/>
      <c r="C5" s="100">
        <v>44208</v>
      </c>
      <c r="D5" s="1164" t="s">
        <v>1509</v>
      </c>
      <c r="E5" s="1296" t="s">
        <v>1503</v>
      </c>
      <c r="F5" s="1165" t="s">
        <v>1497</v>
      </c>
      <c r="G5" s="103" t="s">
        <v>7</v>
      </c>
      <c r="H5" s="7" t="s">
        <v>153</v>
      </c>
      <c r="I5" s="7" t="s">
        <v>159</v>
      </c>
      <c r="J5" s="7"/>
      <c r="K5" s="7" t="s">
        <v>166</v>
      </c>
      <c r="L5" s="6" t="s">
        <v>166</v>
      </c>
      <c r="M5" s="6" t="s">
        <v>157</v>
      </c>
      <c r="N5" s="6">
        <v>180</v>
      </c>
    </row>
    <row r="6" spans="1:14" ht="32.25" customHeight="1">
      <c r="A6" s="44" t="s">
        <v>156</v>
      </c>
      <c r="B6" s="1405"/>
      <c r="C6" s="100">
        <v>44209</v>
      </c>
      <c r="D6" s="1123" t="s">
        <v>1790</v>
      </c>
      <c r="E6" s="1292" t="s">
        <v>1500</v>
      </c>
      <c r="F6" s="1169"/>
      <c r="G6" s="103" t="s">
        <v>7</v>
      </c>
      <c r="H6" s="7" t="s">
        <v>153</v>
      </c>
      <c r="I6" s="13" t="s">
        <v>159</v>
      </c>
      <c r="J6" s="13"/>
      <c r="K6" s="7"/>
      <c r="L6" s="6"/>
      <c r="M6" s="6"/>
      <c r="N6" s="6"/>
    </row>
    <row r="7" spans="1:14" ht="26.25" customHeight="1">
      <c r="A7" s="44" t="s">
        <v>156</v>
      </c>
      <c r="B7" s="1405"/>
      <c r="C7" s="100">
        <v>44209</v>
      </c>
      <c r="D7" s="1123" t="s">
        <v>1506</v>
      </c>
      <c r="E7" s="1292" t="s">
        <v>1501</v>
      </c>
      <c r="F7" s="1169"/>
      <c r="G7" s="103" t="s">
        <v>152</v>
      </c>
      <c r="H7" s="7" t="s">
        <v>153</v>
      </c>
      <c r="I7" s="7" t="s">
        <v>568</v>
      </c>
      <c r="J7" s="7"/>
      <c r="K7" s="7"/>
      <c r="L7" s="6"/>
      <c r="M7" s="6"/>
      <c r="N7" s="6"/>
    </row>
    <row r="8" spans="1:14" ht="26.25" customHeight="1" thickBot="1">
      <c r="A8" s="44" t="s">
        <v>156</v>
      </c>
      <c r="B8" s="1406"/>
      <c r="C8" s="100">
        <v>44209</v>
      </c>
      <c r="D8" s="1170" t="s">
        <v>1507</v>
      </c>
      <c r="E8" s="1293" t="s">
        <v>1504</v>
      </c>
      <c r="F8" s="1171"/>
      <c r="G8" s="103" t="s">
        <v>7</v>
      </c>
      <c r="H8" s="7" t="s">
        <v>153</v>
      </c>
      <c r="I8" s="7" t="s">
        <v>165</v>
      </c>
      <c r="J8" s="7"/>
      <c r="K8" s="7"/>
      <c r="L8" s="6"/>
      <c r="M8" s="6"/>
      <c r="N8" s="6"/>
    </row>
    <row r="9" spans="1:14" ht="26.25" customHeight="1" thickBot="1">
      <c r="A9" s="44" t="s">
        <v>156</v>
      </c>
      <c r="B9" s="1407"/>
      <c r="C9" s="100">
        <v>44210</v>
      </c>
      <c r="D9" s="1163" t="s">
        <v>1791</v>
      </c>
      <c r="E9" s="1295" t="s">
        <v>1502</v>
      </c>
      <c r="F9" s="1173"/>
      <c r="G9" s="103" t="s">
        <v>7</v>
      </c>
      <c r="H9" s="7" t="s">
        <v>153</v>
      </c>
      <c r="I9" s="7" t="s">
        <v>159</v>
      </c>
      <c r="J9" s="7"/>
      <c r="K9" s="7"/>
      <c r="L9" s="6"/>
      <c r="M9" s="6"/>
      <c r="N9" s="6"/>
    </row>
    <row r="10" spans="1:15" ht="26.25" customHeight="1">
      <c r="A10" s="44" t="s">
        <v>156</v>
      </c>
      <c r="B10" s="1404" t="s">
        <v>1498</v>
      </c>
      <c r="C10" s="100">
        <v>44211</v>
      </c>
      <c r="D10" s="1167" t="s">
        <v>1792</v>
      </c>
      <c r="E10" s="1291" t="s">
        <v>1505</v>
      </c>
      <c r="F10" s="1168"/>
      <c r="G10" s="103" t="s">
        <v>7</v>
      </c>
      <c r="H10" s="7" t="s">
        <v>153</v>
      </c>
      <c r="I10" s="7" t="s">
        <v>162</v>
      </c>
      <c r="J10" s="7"/>
      <c r="K10" s="7"/>
      <c r="L10" s="6"/>
      <c r="M10" s="6"/>
      <c r="N10" s="6"/>
      <c r="O10" s="475"/>
    </row>
    <row r="11" spans="1:15" ht="26.25" customHeight="1" thickBot="1">
      <c r="A11" s="44" t="s">
        <v>156</v>
      </c>
      <c r="B11" s="1406"/>
      <c r="C11" s="100">
        <v>44211</v>
      </c>
      <c r="D11" s="1170" t="s">
        <v>1508</v>
      </c>
      <c r="E11" s="1293" t="s">
        <v>1504</v>
      </c>
      <c r="F11" s="1171"/>
      <c r="G11" s="103" t="s">
        <v>7</v>
      </c>
      <c r="H11" s="4" t="s">
        <v>153</v>
      </c>
      <c r="I11" s="7" t="s">
        <v>158</v>
      </c>
      <c r="J11" s="7"/>
      <c r="K11" s="7"/>
      <c r="L11" s="6"/>
      <c r="M11" s="6"/>
      <c r="N11" s="6"/>
      <c r="O11" s="475"/>
    </row>
    <row r="12" spans="1:15" ht="22.5" customHeight="1">
      <c r="A12" s="44" t="s">
        <v>156</v>
      </c>
      <c r="B12" s="1417" t="s">
        <v>814</v>
      </c>
      <c r="C12" s="100">
        <v>44214</v>
      </c>
      <c r="D12" s="1192" t="s">
        <v>1793</v>
      </c>
      <c r="E12" s="1297" t="s">
        <v>440</v>
      </c>
      <c r="F12" s="1193"/>
      <c r="G12" s="103" t="s">
        <v>7</v>
      </c>
      <c r="H12" s="7" t="s">
        <v>153</v>
      </c>
      <c r="I12" s="7" t="s">
        <v>568</v>
      </c>
      <c r="J12" s="7"/>
      <c r="K12" s="7"/>
      <c r="L12" s="6"/>
      <c r="M12" s="6"/>
      <c r="N12" s="6"/>
      <c r="O12" s="475"/>
    </row>
    <row r="13" spans="1:15" ht="26.25" customHeight="1" thickBot="1">
      <c r="A13" s="44" t="s">
        <v>156</v>
      </c>
      <c r="B13" s="1418" t="s">
        <v>658</v>
      </c>
      <c r="C13" s="100">
        <v>44214</v>
      </c>
      <c r="D13" s="1195" t="s">
        <v>1510</v>
      </c>
      <c r="E13" s="1298" t="s">
        <v>14</v>
      </c>
      <c r="F13" s="1196"/>
      <c r="G13" s="103" t="s">
        <v>7</v>
      </c>
      <c r="H13" s="7" t="s">
        <v>160</v>
      </c>
      <c r="I13" s="7" t="s">
        <v>158</v>
      </c>
      <c r="J13" s="7"/>
      <c r="K13" s="7"/>
      <c r="L13" s="6"/>
      <c r="M13" s="6"/>
      <c r="N13" s="6"/>
      <c r="O13" s="475"/>
    </row>
    <row r="14" spans="1:15" ht="26.25" customHeight="1" thickBot="1">
      <c r="A14" s="44" t="s">
        <v>156</v>
      </c>
      <c r="B14" s="1176" t="s">
        <v>1513</v>
      </c>
      <c r="C14" s="100">
        <v>44239</v>
      </c>
      <c r="D14" s="1177" t="s">
        <v>1794</v>
      </c>
      <c r="E14" s="1299"/>
      <c r="F14" s="1197" t="s">
        <v>1524</v>
      </c>
      <c r="G14" s="103" t="s">
        <v>7</v>
      </c>
      <c r="H14" s="7" t="s">
        <v>153</v>
      </c>
      <c r="I14" s="7" t="s">
        <v>161</v>
      </c>
      <c r="J14" s="7"/>
      <c r="K14" s="7"/>
      <c r="L14" s="6"/>
      <c r="M14" s="6"/>
      <c r="N14" s="6"/>
      <c r="O14" s="475"/>
    </row>
    <row r="15" spans="1:15" ht="26.25" customHeight="1">
      <c r="A15" s="44" t="s">
        <v>156</v>
      </c>
      <c r="B15" s="1176" t="s">
        <v>1513</v>
      </c>
      <c r="C15" s="100">
        <v>44239</v>
      </c>
      <c r="D15" s="1177" t="s">
        <v>1795</v>
      </c>
      <c r="E15" s="1299"/>
      <c r="F15" s="1197" t="s">
        <v>1524</v>
      </c>
      <c r="G15" s="103" t="s">
        <v>7</v>
      </c>
      <c r="H15" s="7" t="s">
        <v>153</v>
      </c>
      <c r="I15" s="7" t="s">
        <v>161</v>
      </c>
      <c r="J15" s="7"/>
      <c r="K15" s="7"/>
      <c r="L15" s="6"/>
      <c r="M15" s="6"/>
      <c r="N15" s="6"/>
      <c r="O15" s="475"/>
    </row>
    <row r="16" spans="1:15" ht="26.25" customHeight="1">
      <c r="A16" s="44" t="s">
        <v>156</v>
      </c>
      <c r="B16" s="1058" t="s">
        <v>655</v>
      </c>
      <c r="C16" s="100">
        <v>44241</v>
      </c>
      <c r="D16" s="1033" t="s">
        <v>1511</v>
      </c>
      <c r="E16" s="1300" t="s">
        <v>16</v>
      </c>
      <c r="F16" s="1198" t="s">
        <v>1512</v>
      </c>
      <c r="G16" s="103" t="s">
        <v>7</v>
      </c>
      <c r="H16" s="7" t="s">
        <v>160</v>
      </c>
      <c r="I16" s="7" t="s">
        <v>158</v>
      </c>
      <c r="J16" s="7"/>
      <c r="K16" s="7"/>
      <c r="L16" s="6"/>
      <c r="M16" s="6"/>
      <c r="N16" s="6"/>
      <c r="O16" s="475"/>
    </row>
    <row r="17" spans="1:15" ht="27" customHeight="1">
      <c r="A17" s="44" t="s">
        <v>156</v>
      </c>
      <c r="B17" s="1415" t="s">
        <v>1518</v>
      </c>
      <c r="C17" s="100">
        <v>44242</v>
      </c>
      <c r="D17" s="1162" t="s">
        <v>1796</v>
      </c>
      <c r="E17" s="1301" t="s">
        <v>1519</v>
      </c>
      <c r="F17" s="1178" t="s">
        <v>1520</v>
      </c>
      <c r="G17" s="103" t="s">
        <v>7</v>
      </c>
      <c r="H17" s="7" t="s">
        <v>153</v>
      </c>
      <c r="I17" s="7" t="s">
        <v>161</v>
      </c>
      <c r="J17" s="7"/>
      <c r="K17" s="7"/>
      <c r="L17" s="6"/>
      <c r="M17" s="6"/>
      <c r="N17" s="6"/>
      <c r="O17" s="475"/>
    </row>
    <row r="18" spans="1:15" ht="26.25" customHeight="1">
      <c r="A18" s="44" t="s">
        <v>156</v>
      </c>
      <c r="B18" s="1419" t="s">
        <v>1516</v>
      </c>
      <c r="C18" s="100">
        <v>44247</v>
      </c>
      <c r="D18" s="1175" t="s">
        <v>1514</v>
      </c>
      <c r="E18" s="1302" t="s">
        <v>1515</v>
      </c>
      <c r="F18" s="1198" t="s">
        <v>1517</v>
      </c>
      <c r="G18" s="103" t="s">
        <v>7</v>
      </c>
      <c r="H18" s="7" t="s">
        <v>160</v>
      </c>
      <c r="I18" s="7" t="s">
        <v>158</v>
      </c>
      <c r="J18" s="7"/>
      <c r="K18" s="7"/>
      <c r="L18" s="6"/>
      <c r="M18" s="6"/>
      <c r="N18" s="6"/>
      <c r="O18" s="475"/>
    </row>
    <row r="19" spans="1:15" ht="26.25" customHeight="1">
      <c r="A19" s="44" t="s">
        <v>156</v>
      </c>
      <c r="B19" s="1420" t="s">
        <v>1522</v>
      </c>
      <c r="C19" s="100">
        <v>44249</v>
      </c>
      <c r="D19" s="907" t="s">
        <v>1523</v>
      </c>
      <c r="E19" s="1301" t="s">
        <v>1136</v>
      </c>
      <c r="F19" s="1178" t="s">
        <v>1545</v>
      </c>
      <c r="G19" s="103" t="s">
        <v>7</v>
      </c>
      <c r="H19" s="7" t="s">
        <v>153</v>
      </c>
      <c r="I19" s="7" t="s">
        <v>158</v>
      </c>
      <c r="J19" s="7"/>
      <c r="K19" s="7"/>
      <c r="L19" s="6"/>
      <c r="M19" s="6"/>
      <c r="N19" s="6"/>
      <c r="O19" s="475"/>
    </row>
    <row r="20" spans="1:15" ht="26.25" customHeight="1">
      <c r="A20" s="44" t="s">
        <v>156</v>
      </c>
      <c r="B20" s="1421" t="s">
        <v>1522</v>
      </c>
      <c r="C20" s="100">
        <v>44249</v>
      </c>
      <c r="D20" s="1190" t="s">
        <v>1549</v>
      </c>
      <c r="E20" s="1303" t="s">
        <v>440</v>
      </c>
      <c r="F20" s="1191" t="s">
        <v>1550</v>
      </c>
      <c r="G20" s="103" t="s">
        <v>7</v>
      </c>
      <c r="H20" s="4" t="s">
        <v>153</v>
      </c>
      <c r="I20" s="7" t="s">
        <v>568</v>
      </c>
      <c r="J20" s="7"/>
      <c r="K20" s="7"/>
      <c r="L20" s="6"/>
      <c r="M20" s="6"/>
      <c r="N20" s="6"/>
      <c r="O20" s="475"/>
    </row>
    <row r="21" spans="1:15" ht="26.25" customHeight="1">
      <c r="A21" s="44" t="s">
        <v>156</v>
      </c>
      <c r="B21" s="1410" t="s">
        <v>656</v>
      </c>
      <c r="C21" s="100">
        <v>44252</v>
      </c>
      <c r="D21" s="11" t="s">
        <v>245</v>
      </c>
      <c r="E21" s="325" t="s">
        <v>14</v>
      </c>
      <c r="F21" s="1198" t="s">
        <v>1527</v>
      </c>
      <c r="G21" s="103" t="s">
        <v>7</v>
      </c>
      <c r="H21" s="4" t="s">
        <v>160</v>
      </c>
      <c r="I21" s="7" t="s">
        <v>1784</v>
      </c>
      <c r="J21" s="7"/>
      <c r="K21" s="7"/>
      <c r="L21" s="6"/>
      <c r="M21" s="6"/>
      <c r="N21" s="6"/>
      <c r="O21" s="475"/>
    </row>
    <row r="22" spans="1:15" ht="26.25" customHeight="1" thickBot="1">
      <c r="A22" s="44" t="s">
        <v>156</v>
      </c>
      <c r="B22" s="1411" t="s">
        <v>1450</v>
      </c>
      <c r="C22" s="100">
        <v>44255</v>
      </c>
      <c r="D22" s="228" t="s">
        <v>1785</v>
      </c>
      <c r="E22" s="711" t="s">
        <v>1492</v>
      </c>
      <c r="F22" s="1199" t="s">
        <v>1521</v>
      </c>
      <c r="G22" s="103" t="s">
        <v>7</v>
      </c>
      <c r="H22" s="4" t="s">
        <v>160</v>
      </c>
      <c r="I22" s="7" t="s">
        <v>162</v>
      </c>
      <c r="J22" s="7"/>
      <c r="K22" s="7"/>
      <c r="L22" s="6"/>
      <c r="M22" s="6"/>
      <c r="N22" s="6"/>
      <c r="O22" s="475"/>
    </row>
    <row r="23" spans="1:15" ht="26.25" customHeight="1" thickBot="1">
      <c r="A23" s="44" t="s">
        <v>156</v>
      </c>
      <c r="B23" s="1408" t="s">
        <v>104</v>
      </c>
      <c r="C23" s="100">
        <v>44256</v>
      </c>
      <c r="D23" s="218" t="s">
        <v>1465</v>
      </c>
      <c r="E23" s="713" t="s">
        <v>440</v>
      </c>
      <c r="F23" s="1200"/>
      <c r="G23" s="103" t="s">
        <v>7</v>
      </c>
      <c r="H23" s="7" t="s">
        <v>153</v>
      </c>
      <c r="I23" s="7" t="s">
        <v>159</v>
      </c>
      <c r="J23" s="7"/>
      <c r="K23" s="7"/>
      <c r="L23" s="6"/>
      <c r="M23" s="6"/>
      <c r="N23" s="6"/>
      <c r="O23" s="475"/>
    </row>
    <row r="24" spans="1:15" ht="36.75" customHeight="1" thickBot="1">
      <c r="A24" s="44" t="s">
        <v>156</v>
      </c>
      <c r="B24" s="1408" t="s">
        <v>104</v>
      </c>
      <c r="C24" s="100">
        <v>44256</v>
      </c>
      <c r="D24" s="427" t="s">
        <v>1563</v>
      </c>
      <c r="E24" s="1304" t="s">
        <v>14</v>
      </c>
      <c r="F24" s="1205" t="s">
        <v>1562</v>
      </c>
      <c r="G24" s="103" t="s">
        <v>7</v>
      </c>
      <c r="H24" s="7" t="s">
        <v>153</v>
      </c>
      <c r="I24" s="7" t="s">
        <v>158</v>
      </c>
      <c r="J24" s="7"/>
      <c r="K24" s="7"/>
      <c r="L24" s="6"/>
      <c r="M24" s="6"/>
      <c r="N24" s="6"/>
      <c r="O24" s="475"/>
    </row>
    <row r="25" spans="1:15" ht="25.5" customHeight="1">
      <c r="A25" s="44" t="s">
        <v>156</v>
      </c>
      <c r="B25" s="1422">
        <v>44258</v>
      </c>
      <c r="C25" s="100">
        <v>44258</v>
      </c>
      <c r="D25" s="427" t="s">
        <v>1786</v>
      </c>
      <c r="E25" s="1304"/>
      <c r="F25" s="1205"/>
      <c r="G25" s="103"/>
      <c r="H25" s="7"/>
      <c r="I25" s="7"/>
      <c r="J25" s="7"/>
      <c r="K25" s="7"/>
      <c r="L25" s="6"/>
      <c r="M25" s="6"/>
      <c r="N25" s="6"/>
      <c r="O25" s="475"/>
    </row>
    <row r="26" spans="1:15" ht="36" customHeight="1">
      <c r="A26" s="44" t="s">
        <v>156</v>
      </c>
      <c r="B26" s="1412" t="s">
        <v>1525</v>
      </c>
      <c r="C26" s="100">
        <v>44260</v>
      </c>
      <c r="D26" s="1161" t="s">
        <v>1526</v>
      </c>
      <c r="E26" s="1305"/>
      <c r="F26" s="1201" t="s">
        <v>1524</v>
      </c>
      <c r="G26" s="103" t="s">
        <v>7</v>
      </c>
      <c r="H26" s="7" t="s">
        <v>160</v>
      </c>
      <c r="I26" s="7" t="s">
        <v>162</v>
      </c>
      <c r="J26" s="7"/>
      <c r="K26" s="7"/>
      <c r="L26" s="6"/>
      <c r="M26" s="6"/>
      <c r="N26" s="6"/>
      <c r="O26" s="475"/>
    </row>
    <row r="27" spans="1:15" ht="36" customHeight="1">
      <c r="A27" s="44" t="s">
        <v>156</v>
      </c>
      <c r="B27" s="1412"/>
      <c r="C27" s="100">
        <v>44260</v>
      </c>
      <c r="D27" s="1161" t="s">
        <v>1526</v>
      </c>
      <c r="E27" s="1305"/>
      <c r="F27" s="1201" t="s">
        <v>1524</v>
      </c>
      <c r="G27" s="103" t="s">
        <v>7</v>
      </c>
      <c r="H27" s="7" t="s">
        <v>160</v>
      </c>
      <c r="I27" s="7" t="s">
        <v>162</v>
      </c>
      <c r="J27" s="7"/>
      <c r="K27" s="7"/>
      <c r="L27" s="6"/>
      <c r="M27" s="6"/>
      <c r="N27" s="6"/>
      <c r="O27" s="475"/>
    </row>
    <row r="28" spans="1:15" ht="18.75" customHeight="1">
      <c r="A28" s="44" t="s">
        <v>156</v>
      </c>
      <c r="B28" s="1413" t="s">
        <v>1535</v>
      </c>
      <c r="C28" s="100">
        <v>44261</v>
      </c>
      <c r="D28" s="1186" t="s">
        <v>1536</v>
      </c>
      <c r="E28" s="1306" t="s">
        <v>1537</v>
      </c>
      <c r="F28" s="1202" t="s">
        <v>1538</v>
      </c>
      <c r="G28" s="103" t="s">
        <v>152</v>
      </c>
      <c r="H28" s="7" t="s">
        <v>153</v>
      </c>
      <c r="I28" s="7" t="s">
        <v>159</v>
      </c>
      <c r="J28" s="7"/>
      <c r="K28" s="7"/>
      <c r="L28" s="6"/>
      <c r="M28" s="6"/>
      <c r="N28" s="6"/>
      <c r="O28" s="475"/>
    </row>
    <row r="29" spans="1:15" ht="18.75" customHeight="1">
      <c r="A29" s="496"/>
      <c r="B29" s="1414" t="s">
        <v>71</v>
      </c>
      <c r="C29" s="100">
        <v>44269</v>
      </c>
      <c r="D29" s="1033" t="s">
        <v>1529</v>
      </c>
      <c r="E29" s="1307" t="s">
        <v>440</v>
      </c>
      <c r="F29" s="1203" t="s">
        <v>1530</v>
      </c>
      <c r="G29" s="103" t="s">
        <v>152</v>
      </c>
      <c r="H29" s="7" t="s">
        <v>153</v>
      </c>
      <c r="I29" s="7" t="s">
        <v>158</v>
      </c>
      <c r="J29" s="7"/>
      <c r="K29" s="7"/>
      <c r="L29" s="6"/>
      <c r="M29" s="6"/>
      <c r="N29" s="6"/>
      <c r="O29" s="475"/>
    </row>
    <row r="30" spans="1:15" ht="18.75" customHeight="1">
      <c r="A30" s="44" t="s">
        <v>156</v>
      </c>
      <c r="B30" s="686">
        <v>44270</v>
      </c>
      <c r="C30" s="100">
        <v>44270</v>
      </c>
      <c r="D30" s="19" t="s">
        <v>730</v>
      </c>
      <c r="E30" s="1050" t="s">
        <v>440</v>
      </c>
      <c r="F30" s="1182"/>
      <c r="G30" s="103" t="s">
        <v>7</v>
      </c>
      <c r="H30" s="7" t="s">
        <v>153</v>
      </c>
      <c r="I30" s="7" t="s">
        <v>158</v>
      </c>
      <c r="J30" s="7"/>
      <c r="K30" s="7"/>
      <c r="L30" s="6"/>
      <c r="M30" s="6"/>
      <c r="N30" s="6"/>
      <c r="O30" s="475"/>
    </row>
    <row r="31" spans="1:15" ht="25.5" customHeight="1">
      <c r="A31" s="496" t="s">
        <v>156</v>
      </c>
      <c r="B31" s="1415" t="s">
        <v>1534</v>
      </c>
      <c r="C31" s="100">
        <v>44276</v>
      </c>
      <c r="D31" s="1162" t="s">
        <v>1539</v>
      </c>
      <c r="E31" s="1308" t="s">
        <v>16</v>
      </c>
      <c r="F31" s="1201" t="s">
        <v>1540</v>
      </c>
      <c r="G31" s="479" t="s">
        <v>7</v>
      </c>
      <c r="H31" s="7" t="s">
        <v>160</v>
      </c>
      <c r="I31" s="7" t="s">
        <v>1592</v>
      </c>
      <c r="J31" s="7"/>
      <c r="K31" s="7"/>
      <c r="L31" s="6"/>
      <c r="M31" s="6"/>
      <c r="N31" s="6"/>
      <c r="O31" s="475"/>
    </row>
    <row r="32" spans="1:15" ht="25.5" customHeight="1">
      <c r="A32" s="496" t="s">
        <v>156</v>
      </c>
      <c r="B32" s="1278" t="s">
        <v>1528</v>
      </c>
      <c r="C32" s="100">
        <v>44280</v>
      </c>
      <c r="D32" s="19" t="s">
        <v>1410</v>
      </c>
      <c r="E32" s="1044" t="s">
        <v>440</v>
      </c>
      <c r="F32" s="1204" t="s">
        <v>1541</v>
      </c>
      <c r="G32" s="479" t="s">
        <v>70</v>
      </c>
      <c r="H32" s="7"/>
      <c r="I32" s="7"/>
      <c r="J32" s="7"/>
      <c r="K32" s="7"/>
      <c r="L32" s="6"/>
      <c r="M32" s="6"/>
      <c r="N32" s="6"/>
      <c r="O32" s="475"/>
    </row>
    <row r="33" spans="1:15" ht="26.25" customHeight="1">
      <c r="A33" s="44" t="s">
        <v>156</v>
      </c>
      <c r="B33" s="1416" t="s">
        <v>1411</v>
      </c>
      <c r="C33" s="100">
        <v>44281</v>
      </c>
      <c r="D33" s="353" t="s">
        <v>591</v>
      </c>
      <c r="E33" s="1309" t="s">
        <v>440</v>
      </c>
      <c r="F33" s="1209" t="s">
        <v>1575</v>
      </c>
      <c r="G33" s="103" t="s">
        <v>7</v>
      </c>
      <c r="H33" s="4" t="s">
        <v>160</v>
      </c>
      <c r="I33" s="7" t="s">
        <v>158</v>
      </c>
      <c r="J33" s="7"/>
      <c r="K33" s="7"/>
      <c r="L33" s="6"/>
      <c r="M33" s="6"/>
      <c r="N33" s="6"/>
      <c r="O33" s="475"/>
    </row>
    <row r="34" spans="1:15" ht="26.25" customHeight="1">
      <c r="A34" s="44" t="s">
        <v>156</v>
      </c>
      <c r="B34" s="1208" t="s">
        <v>675</v>
      </c>
      <c r="C34" s="100">
        <v>44282</v>
      </c>
      <c r="D34" s="353" t="s">
        <v>592</v>
      </c>
      <c r="E34" s="1309" t="s">
        <v>440</v>
      </c>
      <c r="F34" s="1209" t="s">
        <v>1575</v>
      </c>
      <c r="G34" s="103" t="s">
        <v>70</v>
      </c>
      <c r="H34" s="4"/>
      <c r="I34" s="7"/>
      <c r="J34" s="7"/>
      <c r="K34" s="7"/>
      <c r="L34" s="6"/>
      <c r="M34" s="6"/>
      <c r="N34" s="6"/>
      <c r="O34" s="475"/>
    </row>
    <row r="35" spans="1:15" ht="26.25" customHeight="1">
      <c r="A35" s="44" t="s">
        <v>156</v>
      </c>
      <c r="B35" s="1208" t="s">
        <v>361</v>
      </c>
      <c r="C35" s="100">
        <v>44283</v>
      </c>
      <c r="D35" s="353" t="s">
        <v>1452</v>
      </c>
      <c r="E35" s="1309" t="s">
        <v>440</v>
      </c>
      <c r="F35" s="1209" t="s">
        <v>1575</v>
      </c>
      <c r="G35" s="103" t="s">
        <v>70</v>
      </c>
      <c r="H35" s="4"/>
      <c r="I35" s="7"/>
      <c r="J35" s="7"/>
      <c r="K35" s="7"/>
      <c r="L35" s="6"/>
      <c r="M35" s="6"/>
      <c r="N35" s="6"/>
      <c r="O35" s="475"/>
    </row>
    <row r="36" spans="1:15" ht="36" customHeight="1">
      <c r="A36" s="44" t="s">
        <v>156</v>
      </c>
      <c r="B36" s="1187" t="s">
        <v>1533</v>
      </c>
      <c r="C36" s="100">
        <v>44283</v>
      </c>
      <c r="D36" s="1188" t="s">
        <v>1531</v>
      </c>
      <c r="E36" s="1310" t="s">
        <v>1532</v>
      </c>
      <c r="F36" s="1189" t="s">
        <v>1542</v>
      </c>
      <c r="G36" s="103" t="s">
        <v>70</v>
      </c>
      <c r="H36" s="4"/>
      <c r="I36" s="7"/>
      <c r="J36" s="7"/>
      <c r="K36" s="7"/>
      <c r="L36" s="6"/>
      <c r="M36" s="6"/>
      <c r="N36" s="6"/>
      <c r="O36" s="475"/>
    </row>
    <row r="37" spans="1:15" ht="26.25" customHeight="1" thickBot="1">
      <c r="A37" s="44" t="s">
        <v>156</v>
      </c>
      <c r="B37" s="1389" t="s">
        <v>672</v>
      </c>
      <c r="C37" s="100">
        <v>44284</v>
      </c>
      <c r="D37" s="569" t="s">
        <v>73</v>
      </c>
      <c r="E37" s="1311" t="s">
        <v>1493</v>
      </c>
      <c r="F37" s="1182" t="s">
        <v>1543</v>
      </c>
      <c r="G37" s="103" t="s">
        <v>7</v>
      </c>
      <c r="H37" s="7" t="s">
        <v>153</v>
      </c>
      <c r="I37" s="7" t="s">
        <v>165</v>
      </c>
      <c r="J37" s="7"/>
      <c r="K37" s="7"/>
      <c r="L37" s="6"/>
      <c r="M37" s="6"/>
      <c r="N37" s="6"/>
      <c r="O37" s="475"/>
    </row>
    <row r="38" spans="1:15" ht="30.75" customHeight="1">
      <c r="A38" s="44" t="s">
        <v>156</v>
      </c>
      <c r="B38" s="1408" t="s">
        <v>380</v>
      </c>
      <c r="C38" s="100">
        <v>44297</v>
      </c>
      <c r="D38" s="15" t="s">
        <v>1494</v>
      </c>
      <c r="E38" s="1312" t="s">
        <v>1492</v>
      </c>
      <c r="F38" s="1159"/>
      <c r="G38" s="103" t="s">
        <v>152</v>
      </c>
      <c r="H38" s="7" t="s">
        <v>153</v>
      </c>
      <c r="I38" s="7" t="s">
        <v>162</v>
      </c>
      <c r="J38" s="7"/>
      <c r="K38" s="7"/>
      <c r="L38" s="6"/>
      <c r="M38" s="6"/>
      <c r="N38" s="6"/>
      <c r="O38" s="475"/>
    </row>
    <row r="39" spans="1:15" ht="32.25" customHeight="1">
      <c r="A39" s="44" t="s">
        <v>156</v>
      </c>
      <c r="B39" s="1409"/>
      <c r="C39" s="100">
        <v>44297</v>
      </c>
      <c r="D39" s="541" t="s">
        <v>1561</v>
      </c>
      <c r="E39" s="1304" t="s">
        <v>14</v>
      </c>
      <c r="F39" s="1157" t="s">
        <v>1562</v>
      </c>
      <c r="G39" s="103" t="s">
        <v>152</v>
      </c>
      <c r="H39" s="7" t="s">
        <v>153</v>
      </c>
      <c r="I39" s="7" t="s">
        <v>165</v>
      </c>
      <c r="J39" s="7"/>
      <c r="K39" s="7"/>
      <c r="L39" s="6"/>
      <c r="M39" s="6"/>
      <c r="N39" s="6"/>
      <c r="O39" s="475"/>
    </row>
    <row r="40" spans="1:15" ht="32.25" customHeight="1">
      <c r="A40" s="44" t="s">
        <v>156</v>
      </c>
      <c r="B40" s="1060" t="s">
        <v>380</v>
      </c>
      <c r="C40" s="100">
        <v>44297</v>
      </c>
      <c r="D40" s="1033" t="s">
        <v>1409</v>
      </c>
      <c r="E40" s="1307" t="s">
        <v>16</v>
      </c>
      <c r="F40" s="1182"/>
      <c r="G40" s="103" t="s">
        <v>70</v>
      </c>
      <c r="H40" s="7"/>
      <c r="I40" s="7"/>
      <c r="J40" s="7"/>
      <c r="K40" s="7"/>
      <c r="L40" s="6"/>
      <c r="M40" s="6"/>
      <c r="N40" s="6"/>
      <c r="O40" s="475"/>
    </row>
    <row r="41" spans="1:15" ht="20.25" customHeight="1">
      <c r="A41" s="44" t="s">
        <v>156</v>
      </c>
      <c r="B41" s="1389" t="s">
        <v>682</v>
      </c>
      <c r="C41" s="100">
        <v>44310</v>
      </c>
      <c r="D41" s="569" t="s">
        <v>1412</v>
      </c>
      <c r="E41" s="1311" t="s">
        <v>16</v>
      </c>
      <c r="F41" s="1211" t="s">
        <v>1578</v>
      </c>
      <c r="G41" s="103" t="s">
        <v>7</v>
      </c>
      <c r="H41" s="4" t="s">
        <v>153</v>
      </c>
      <c r="I41" s="7" t="s">
        <v>1787</v>
      </c>
      <c r="J41" s="7"/>
      <c r="K41" s="7"/>
      <c r="L41" s="6"/>
      <c r="M41" s="6"/>
      <c r="N41" s="6"/>
      <c r="O41" s="475"/>
    </row>
    <row r="42" spans="1:15" ht="21" customHeight="1">
      <c r="A42" s="44" t="s">
        <v>156</v>
      </c>
      <c r="B42" s="1224" t="s">
        <v>1548</v>
      </c>
      <c r="C42" s="100">
        <v>44311</v>
      </c>
      <c r="D42" s="1207" t="s">
        <v>1572</v>
      </c>
      <c r="E42" s="1314" t="s">
        <v>16</v>
      </c>
      <c r="F42" s="1212" t="s">
        <v>1579</v>
      </c>
      <c r="G42" s="103" t="s">
        <v>7</v>
      </c>
      <c r="H42" s="7" t="s">
        <v>153</v>
      </c>
      <c r="I42" s="7" t="s">
        <v>1787</v>
      </c>
      <c r="J42" s="7"/>
      <c r="K42" s="7"/>
      <c r="L42" s="6"/>
      <c r="M42" s="6"/>
      <c r="N42" s="6"/>
      <c r="O42" s="475"/>
    </row>
    <row r="43" spans="1:15" ht="26.25" customHeight="1" thickBot="1">
      <c r="A43" s="44" t="s">
        <v>156</v>
      </c>
      <c r="B43" s="1392" t="s">
        <v>681</v>
      </c>
      <c r="C43" s="100">
        <v>44311</v>
      </c>
      <c r="D43" s="1041" t="s">
        <v>318</v>
      </c>
      <c r="E43" s="1315" t="s">
        <v>440</v>
      </c>
      <c r="F43" s="1213" t="s">
        <v>1580</v>
      </c>
      <c r="G43" s="103" t="s">
        <v>7</v>
      </c>
      <c r="H43" s="7" t="s">
        <v>153</v>
      </c>
      <c r="I43" s="7" t="s">
        <v>158</v>
      </c>
      <c r="J43" s="7"/>
      <c r="K43" s="7"/>
      <c r="L43" s="6"/>
      <c r="M43" s="6"/>
      <c r="N43" s="6"/>
      <c r="O43" s="475"/>
    </row>
    <row r="44" spans="1:15" ht="26.25" customHeight="1" thickBot="1">
      <c r="A44" s="44" t="s">
        <v>156</v>
      </c>
      <c r="B44" s="1423">
        <v>44345</v>
      </c>
      <c r="C44" s="100">
        <v>44317</v>
      </c>
      <c r="D44" s="1218" t="s">
        <v>1590</v>
      </c>
      <c r="E44" s="1219" t="s">
        <v>1591</v>
      </c>
      <c r="F44" s="1241"/>
      <c r="G44" s="103" t="s">
        <v>7</v>
      </c>
      <c r="H44" s="7" t="s">
        <v>153</v>
      </c>
      <c r="I44" s="7" t="s">
        <v>170</v>
      </c>
      <c r="J44" s="7"/>
      <c r="K44" s="7"/>
      <c r="L44" s="6"/>
      <c r="M44" s="6"/>
      <c r="N44" s="6"/>
      <c r="O44" s="475"/>
    </row>
    <row r="45" spans="1:15" ht="26.25" customHeight="1">
      <c r="A45" s="44" t="s">
        <v>156</v>
      </c>
      <c r="B45" s="1399" t="s">
        <v>1598</v>
      </c>
      <c r="C45" s="100">
        <v>44324</v>
      </c>
      <c r="D45" s="2119" t="s">
        <v>13</v>
      </c>
      <c r="E45" s="1316" t="s">
        <v>1621</v>
      </c>
      <c r="F45" s="1242" t="s">
        <v>1622</v>
      </c>
      <c r="G45" s="103" t="s">
        <v>7</v>
      </c>
      <c r="H45" s="7" t="s">
        <v>153</v>
      </c>
      <c r="I45" s="7" t="s">
        <v>163</v>
      </c>
      <c r="J45" s="7"/>
      <c r="K45" s="7" t="s">
        <v>157</v>
      </c>
      <c r="L45" s="6"/>
      <c r="M45" s="6"/>
      <c r="N45" s="6"/>
      <c r="O45" s="475"/>
    </row>
    <row r="46" spans="1:15" ht="26.25" customHeight="1">
      <c r="A46" s="44" t="s">
        <v>156</v>
      </c>
      <c r="B46" s="1400"/>
      <c r="C46" s="100">
        <v>44325</v>
      </c>
      <c r="D46" s="2120"/>
      <c r="E46" s="1317"/>
      <c r="F46" s="1189" t="s">
        <v>1623</v>
      </c>
      <c r="G46" s="53" t="s">
        <v>7</v>
      </c>
      <c r="H46" s="7" t="s">
        <v>153</v>
      </c>
      <c r="I46" s="7" t="s">
        <v>170</v>
      </c>
      <c r="J46" s="7"/>
      <c r="K46" s="7"/>
      <c r="L46" s="6"/>
      <c r="M46" s="6"/>
      <c r="N46" s="6"/>
      <c r="O46" s="475"/>
    </row>
    <row r="47" spans="1:15" ht="26.25" customHeight="1">
      <c r="A47" s="44" t="s">
        <v>156</v>
      </c>
      <c r="B47" s="1400"/>
      <c r="C47" s="100">
        <v>44326</v>
      </c>
      <c r="D47" s="2120"/>
      <c r="E47" s="1317"/>
      <c r="F47" s="1189" t="s">
        <v>1624</v>
      </c>
      <c r="G47" s="103" t="s">
        <v>152</v>
      </c>
      <c r="H47" s="7" t="s">
        <v>153</v>
      </c>
      <c r="I47" s="7" t="s">
        <v>162</v>
      </c>
      <c r="J47" s="7" t="s">
        <v>1133</v>
      </c>
      <c r="K47" s="7" t="s">
        <v>157</v>
      </c>
      <c r="L47" s="6"/>
      <c r="M47" s="6"/>
      <c r="N47" s="6"/>
      <c r="O47" s="475"/>
    </row>
    <row r="48" spans="1:15" ht="26.25" customHeight="1">
      <c r="A48" s="44" t="s">
        <v>156</v>
      </c>
      <c r="B48" s="1400"/>
      <c r="C48" s="100">
        <v>44327</v>
      </c>
      <c r="D48" s="2120"/>
      <c r="E48" s="1317"/>
      <c r="F48" s="1189" t="s">
        <v>1625</v>
      </c>
      <c r="G48" s="53" t="s">
        <v>7</v>
      </c>
      <c r="H48" s="4" t="s">
        <v>160</v>
      </c>
      <c r="I48" s="7" t="s">
        <v>162</v>
      </c>
      <c r="J48" s="7" t="s">
        <v>1133</v>
      </c>
      <c r="K48" s="7"/>
      <c r="L48" s="6"/>
      <c r="M48" s="6"/>
      <c r="N48" s="6"/>
      <c r="O48" s="475"/>
    </row>
    <row r="49" spans="1:15" ht="26.25" customHeight="1">
      <c r="A49" s="44" t="s">
        <v>156</v>
      </c>
      <c r="B49" s="1400"/>
      <c r="C49" s="100">
        <v>44328</v>
      </c>
      <c r="D49" s="2120"/>
      <c r="E49" s="1317" t="s">
        <v>440</v>
      </c>
      <c r="F49" s="1189" t="s">
        <v>1629</v>
      </c>
      <c r="G49" s="53" t="s">
        <v>7</v>
      </c>
      <c r="H49" s="4" t="s">
        <v>153</v>
      </c>
      <c r="I49" s="7" t="s">
        <v>162</v>
      </c>
      <c r="J49" s="7" t="s">
        <v>1133</v>
      </c>
      <c r="K49" s="7"/>
      <c r="L49" s="6"/>
      <c r="M49" s="6"/>
      <c r="N49" s="6"/>
      <c r="O49" s="475"/>
    </row>
    <row r="50" spans="1:15" ht="25.5" customHeight="1" thickBot="1">
      <c r="A50" s="44" t="s">
        <v>156</v>
      </c>
      <c r="B50" s="1401"/>
      <c r="C50" s="100">
        <v>44329</v>
      </c>
      <c r="D50" s="2121"/>
      <c r="E50" s="1318" t="s">
        <v>1626</v>
      </c>
      <c r="F50" s="1243" t="s">
        <v>1628</v>
      </c>
      <c r="G50" s="53" t="s">
        <v>7</v>
      </c>
      <c r="H50" s="4" t="s">
        <v>153</v>
      </c>
      <c r="I50" s="7" t="s">
        <v>163</v>
      </c>
      <c r="J50" s="7" t="s">
        <v>1133</v>
      </c>
      <c r="K50" s="7"/>
      <c r="L50" s="6"/>
      <c r="M50" s="6"/>
      <c r="N50" s="6"/>
      <c r="O50" s="475"/>
    </row>
    <row r="51" spans="1:15" ht="26.25" customHeight="1">
      <c r="A51" s="44" t="s">
        <v>156</v>
      </c>
      <c r="B51" s="703" t="s">
        <v>1403</v>
      </c>
      <c r="C51" s="100">
        <v>44324</v>
      </c>
      <c r="D51" s="11" t="s">
        <v>15</v>
      </c>
      <c r="E51" s="325" t="s">
        <v>1485</v>
      </c>
      <c r="F51" s="1220" t="s">
        <v>1592</v>
      </c>
      <c r="G51" s="103" t="s">
        <v>152</v>
      </c>
      <c r="H51" s="7" t="s">
        <v>153</v>
      </c>
      <c r="I51" s="7" t="s">
        <v>170</v>
      </c>
      <c r="J51" s="7" t="s">
        <v>1133</v>
      </c>
      <c r="K51" s="7"/>
      <c r="L51" s="6"/>
      <c r="M51" s="6"/>
      <c r="N51" s="6"/>
      <c r="O51" s="475"/>
    </row>
    <row r="52" spans="1:15" ht="26.25" customHeight="1">
      <c r="A52" s="44" t="s">
        <v>156</v>
      </c>
      <c r="B52" s="1225" t="s">
        <v>1587</v>
      </c>
      <c r="C52" s="100">
        <v>44325</v>
      </c>
      <c r="D52" s="1033" t="s">
        <v>1627</v>
      </c>
      <c r="E52" s="1307" t="s">
        <v>16</v>
      </c>
      <c r="F52" s="1157"/>
      <c r="G52" s="103" t="s">
        <v>70</v>
      </c>
      <c r="H52" s="7" t="s">
        <v>153</v>
      </c>
      <c r="I52" s="7" t="s">
        <v>159</v>
      </c>
      <c r="J52" s="7" t="s">
        <v>1133</v>
      </c>
      <c r="K52" s="7"/>
      <c r="L52" s="6"/>
      <c r="M52" s="6"/>
      <c r="N52" s="6"/>
      <c r="O52" s="475"/>
    </row>
    <row r="53" spans="1:15" ht="26.25" customHeight="1">
      <c r="A53" s="44" t="s">
        <v>156</v>
      </c>
      <c r="B53" s="1248" t="s">
        <v>1638</v>
      </c>
      <c r="C53" s="100">
        <v>44325</v>
      </c>
      <c r="D53" s="618" t="s">
        <v>1640</v>
      </c>
      <c r="E53" s="1319" t="s">
        <v>918</v>
      </c>
      <c r="F53" s="1157" t="s">
        <v>1639</v>
      </c>
      <c r="G53" s="103" t="s">
        <v>70</v>
      </c>
      <c r="H53" s="7" t="s">
        <v>153</v>
      </c>
      <c r="I53" s="7" t="s">
        <v>162</v>
      </c>
      <c r="J53" s="7" t="s">
        <v>1133</v>
      </c>
      <c r="K53" s="7"/>
      <c r="L53" s="6"/>
      <c r="M53" s="6"/>
      <c r="N53" s="6"/>
      <c r="O53" s="475"/>
    </row>
    <row r="54" spans="1:15" ht="26.25" customHeight="1">
      <c r="A54" s="44" t="s">
        <v>156</v>
      </c>
      <c r="B54" s="703" t="s">
        <v>1131</v>
      </c>
      <c r="C54" s="100">
        <v>44331</v>
      </c>
      <c r="D54" s="11" t="s">
        <v>1454</v>
      </c>
      <c r="E54" s="325" t="s">
        <v>1467</v>
      </c>
      <c r="F54" s="1157"/>
      <c r="G54" s="53" t="s">
        <v>152</v>
      </c>
      <c r="H54" s="4" t="s">
        <v>153</v>
      </c>
      <c r="I54" s="7" t="s">
        <v>170</v>
      </c>
      <c r="J54" s="7" t="s">
        <v>1133</v>
      </c>
      <c r="K54" s="7" t="s">
        <v>157</v>
      </c>
      <c r="L54" s="6"/>
      <c r="M54" s="6"/>
      <c r="N54" s="6"/>
      <c r="O54" s="475"/>
    </row>
    <row r="55" spans="1:15" ht="21.75" customHeight="1">
      <c r="A55" s="44" t="s">
        <v>156</v>
      </c>
      <c r="B55" s="1278" t="s">
        <v>478</v>
      </c>
      <c r="C55" s="100">
        <v>44338</v>
      </c>
      <c r="D55" s="39" t="s">
        <v>40</v>
      </c>
      <c r="E55" s="376" t="s">
        <v>9</v>
      </c>
      <c r="F55" s="1221" t="s">
        <v>1581</v>
      </c>
      <c r="G55" s="53" t="s">
        <v>152</v>
      </c>
      <c r="H55" s="4" t="s">
        <v>153</v>
      </c>
      <c r="I55" s="7" t="s">
        <v>568</v>
      </c>
      <c r="J55" s="7" t="s">
        <v>1133</v>
      </c>
      <c r="K55" s="7"/>
      <c r="L55" s="6"/>
      <c r="M55" s="6"/>
      <c r="N55" s="6"/>
      <c r="O55" s="475"/>
    </row>
    <row r="56" spans="1:15" ht="19.5" customHeight="1">
      <c r="A56" s="44" t="s">
        <v>156</v>
      </c>
      <c r="B56" s="1278" t="s">
        <v>1573</v>
      </c>
      <c r="C56" s="100">
        <v>44338</v>
      </c>
      <c r="D56" s="11" t="s">
        <v>1593</v>
      </c>
      <c r="E56" s="376" t="s">
        <v>16</v>
      </c>
      <c r="F56" s="1222" t="s">
        <v>1641</v>
      </c>
      <c r="G56" s="53" t="s">
        <v>7</v>
      </c>
      <c r="H56" s="4" t="s">
        <v>153</v>
      </c>
      <c r="I56" s="7" t="s">
        <v>164</v>
      </c>
      <c r="J56" s="7" t="s">
        <v>1133</v>
      </c>
      <c r="K56" s="7"/>
      <c r="L56" s="6"/>
      <c r="M56" s="6"/>
      <c r="N56" s="6"/>
      <c r="O56" s="475"/>
    </row>
    <row r="57" spans="1:15" ht="24" customHeight="1">
      <c r="A57" s="44" t="s">
        <v>156</v>
      </c>
      <c r="B57" s="1278" t="s">
        <v>1574</v>
      </c>
      <c r="C57" s="100">
        <v>44339</v>
      </c>
      <c r="D57" s="39" t="s">
        <v>1594</v>
      </c>
      <c r="E57" s="376" t="s">
        <v>16</v>
      </c>
      <c r="F57" s="1157" t="s">
        <v>1583</v>
      </c>
      <c r="G57" s="53" t="s">
        <v>7</v>
      </c>
      <c r="H57" s="7" t="s">
        <v>153</v>
      </c>
      <c r="I57" s="7" t="s">
        <v>158</v>
      </c>
      <c r="J57" s="7" t="s">
        <v>1133</v>
      </c>
      <c r="K57" s="7"/>
      <c r="L57" s="6"/>
      <c r="M57" s="6"/>
      <c r="N57" s="6"/>
      <c r="O57" s="475"/>
    </row>
    <row r="58" spans="1:15" ht="24" customHeight="1">
      <c r="A58" s="44" t="s">
        <v>156</v>
      </c>
      <c r="B58" s="1120" t="s">
        <v>1584</v>
      </c>
      <c r="C58" s="100">
        <v>44345</v>
      </c>
      <c r="D58" s="1217" t="s">
        <v>1595</v>
      </c>
      <c r="E58" s="376" t="s">
        <v>16</v>
      </c>
      <c r="F58" s="1223">
        <v>0.7916666666666666</v>
      </c>
      <c r="G58" s="53" t="s">
        <v>7</v>
      </c>
      <c r="H58" s="4" t="s">
        <v>153</v>
      </c>
      <c r="I58" s="7" t="s">
        <v>164</v>
      </c>
      <c r="J58" s="7" t="s">
        <v>1133</v>
      </c>
      <c r="K58" s="7"/>
      <c r="L58" s="6"/>
      <c r="M58" s="6"/>
      <c r="N58" s="6"/>
      <c r="O58" s="475"/>
    </row>
    <row r="59" spans="1:15" ht="26.25" customHeight="1">
      <c r="A59" s="44" t="s">
        <v>156</v>
      </c>
      <c r="B59" s="703" t="s">
        <v>1416</v>
      </c>
      <c r="C59" s="100">
        <v>44345</v>
      </c>
      <c r="D59" s="39" t="s">
        <v>1469</v>
      </c>
      <c r="E59" s="325" t="s">
        <v>1470</v>
      </c>
      <c r="F59" s="1221" t="s">
        <v>1581</v>
      </c>
      <c r="G59" s="53"/>
      <c r="H59" s="7"/>
      <c r="I59" s="7" t="s">
        <v>158</v>
      </c>
      <c r="J59" s="7" t="s">
        <v>1133</v>
      </c>
      <c r="K59" s="7"/>
      <c r="L59" s="6"/>
      <c r="M59" s="6"/>
      <c r="N59" s="6"/>
      <c r="O59" s="475"/>
    </row>
    <row r="60" spans="1:15" ht="26.25" customHeight="1">
      <c r="A60" s="44" t="s">
        <v>156</v>
      </c>
      <c r="B60" s="1214" t="s">
        <v>1496</v>
      </c>
      <c r="C60" s="100">
        <v>44352</v>
      </c>
      <c r="D60" s="1215" t="s">
        <v>1489</v>
      </c>
      <c r="E60" s="1216" t="s">
        <v>1472</v>
      </c>
      <c r="F60" s="1221" t="s">
        <v>1581</v>
      </c>
      <c r="G60" s="103" t="s">
        <v>70</v>
      </c>
      <c r="H60" s="7"/>
      <c r="I60" s="7" t="s">
        <v>165</v>
      </c>
      <c r="J60" s="7" t="s">
        <v>1133</v>
      </c>
      <c r="K60" s="7" t="s">
        <v>157</v>
      </c>
      <c r="L60" s="6"/>
      <c r="M60" s="6"/>
      <c r="N60" s="6"/>
      <c r="O60" s="475"/>
    </row>
    <row r="61" spans="1:15" ht="26.25" customHeight="1">
      <c r="A61" s="44" t="s">
        <v>156</v>
      </c>
      <c r="B61" s="1120" t="s">
        <v>692</v>
      </c>
      <c r="C61" s="100">
        <v>44353</v>
      </c>
      <c r="D61" s="1024" t="s">
        <v>1471</v>
      </c>
      <c r="E61" s="1050" t="s">
        <v>1472</v>
      </c>
      <c r="F61" s="1221" t="s">
        <v>1581</v>
      </c>
      <c r="G61" s="103" t="s">
        <v>152</v>
      </c>
      <c r="H61" s="7" t="s">
        <v>153</v>
      </c>
      <c r="I61" s="7" t="s">
        <v>165</v>
      </c>
      <c r="J61" s="7" t="s">
        <v>1133</v>
      </c>
      <c r="K61" s="7"/>
      <c r="L61" s="6"/>
      <c r="M61" s="6"/>
      <c r="N61" s="6"/>
      <c r="O61" s="475"/>
    </row>
    <row r="62" spans="1:15" ht="26.25" customHeight="1">
      <c r="A62" s="44" t="s">
        <v>156</v>
      </c>
      <c r="B62" s="686" t="s">
        <v>1642</v>
      </c>
      <c r="C62" s="100">
        <v>44355</v>
      </c>
      <c r="D62" s="1246" t="s">
        <v>1633</v>
      </c>
      <c r="E62" s="376" t="s">
        <v>16</v>
      </c>
      <c r="F62" s="1157" t="s">
        <v>1634</v>
      </c>
      <c r="G62" s="103" t="s">
        <v>152</v>
      </c>
      <c r="H62" s="7" t="s">
        <v>153</v>
      </c>
      <c r="I62" s="7" t="s">
        <v>163</v>
      </c>
      <c r="J62" s="7" t="s">
        <v>1133</v>
      </c>
      <c r="K62" s="7"/>
      <c r="L62" s="6"/>
      <c r="M62" s="6"/>
      <c r="N62" s="6"/>
      <c r="O62" s="475"/>
    </row>
    <row r="63" spans="1:15" ht="26.25" customHeight="1">
      <c r="A63" s="44" t="s">
        <v>156</v>
      </c>
      <c r="B63" s="1260" t="s">
        <v>1685</v>
      </c>
      <c r="C63" s="100">
        <v>44358</v>
      </c>
      <c r="D63" s="1125" t="s">
        <v>1686</v>
      </c>
      <c r="E63" s="1321" t="s">
        <v>16</v>
      </c>
      <c r="F63" s="1125" t="s">
        <v>1687</v>
      </c>
      <c r="G63" s="103" t="s">
        <v>7</v>
      </c>
      <c r="H63" s="7" t="s">
        <v>153</v>
      </c>
      <c r="I63" s="7" t="s">
        <v>159</v>
      </c>
      <c r="J63" s="7" t="s">
        <v>1133</v>
      </c>
      <c r="K63" s="7"/>
      <c r="L63" s="6"/>
      <c r="M63" s="6"/>
      <c r="N63" s="6"/>
      <c r="O63" s="475"/>
    </row>
    <row r="64" spans="1:15" ht="39" customHeight="1">
      <c r="A64" s="44" t="s">
        <v>156</v>
      </c>
      <c r="B64" s="1389" t="s">
        <v>1417</v>
      </c>
      <c r="C64" s="100">
        <v>44359</v>
      </c>
      <c r="D64" s="105" t="s">
        <v>58</v>
      </c>
      <c r="E64" s="1048" t="s">
        <v>1472</v>
      </c>
      <c r="F64" s="1221" t="s">
        <v>1581</v>
      </c>
      <c r="G64" s="103" t="s">
        <v>152</v>
      </c>
      <c r="H64" s="7" t="s">
        <v>153</v>
      </c>
      <c r="I64" s="7" t="s">
        <v>165</v>
      </c>
      <c r="J64" s="7" t="s">
        <v>1133</v>
      </c>
      <c r="K64" s="7"/>
      <c r="L64" s="6"/>
      <c r="M64" s="6"/>
      <c r="N64" s="6"/>
      <c r="O64" s="475"/>
    </row>
    <row r="65" spans="1:15" ht="23.25" customHeight="1">
      <c r="A65" s="44" t="s">
        <v>156</v>
      </c>
      <c r="B65" s="1225" t="s">
        <v>1596</v>
      </c>
      <c r="C65" s="100">
        <v>44360</v>
      </c>
      <c r="D65" s="1033" t="s">
        <v>1409</v>
      </c>
      <c r="E65" s="1307" t="s">
        <v>16</v>
      </c>
      <c r="F65" s="1125"/>
      <c r="G65" s="103" t="s">
        <v>7</v>
      </c>
      <c r="H65" s="109" t="s">
        <v>153</v>
      </c>
      <c r="I65" s="7" t="s">
        <v>159</v>
      </c>
      <c r="J65" s="7" t="s">
        <v>1133</v>
      </c>
      <c r="K65" s="5"/>
      <c r="L65" s="6"/>
      <c r="M65" s="6"/>
      <c r="N65" s="6"/>
      <c r="O65" s="475"/>
    </row>
    <row r="66" spans="1:15" ht="23.25" customHeight="1">
      <c r="A66" s="44" t="s">
        <v>156</v>
      </c>
      <c r="B66" s="1244" t="s">
        <v>1596</v>
      </c>
      <c r="C66" s="100">
        <v>44360</v>
      </c>
      <c r="D66" s="1245" t="s">
        <v>1586</v>
      </c>
      <c r="E66" s="1322" t="s">
        <v>16</v>
      </c>
      <c r="F66" s="1261" t="s">
        <v>1688</v>
      </c>
      <c r="G66" s="103" t="s">
        <v>152</v>
      </c>
      <c r="H66" s="7" t="s">
        <v>160</v>
      </c>
      <c r="I66" s="7" t="s">
        <v>163</v>
      </c>
      <c r="J66" s="7" t="s">
        <v>1133</v>
      </c>
      <c r="K66" s="5"/>
      <c r="L66" s="6"/>
      <c r="M66" s="6"/>
      <c r="N66" s="6"/>
      <c r="O66" s="475"/>
    </row>
    <row r="67" spans="1:15" ht="26.25" customHeight="1">
      <c r="A67" s="44" t="s">
        <v>156</v>
      </c>
      <c r="B67" s="1262" t="s">
        <v>1689</v>
      </c>
      <c r="C67" s="100">
        <v>44361</v>
      </c>
      <c r="D67" s="39" t="s">
        <v>1594</v>
      </c>
      <c r="E67" s="376" t="s">
        <v>16</v>
      </c>
      <c r="F67" s="1157" t="s">
        <v>1690</v>
      </c>
      <c r="G67" s="103" t="s">
        <v>152</v>
      </c>
      <c r="H67" s="7" t="s">
        <v>160</v>
      </c>
      <c r="I67" s="7" t="s">
        <v>161</v>
      </c>
      <c r="J67" s="7" t="s">
        <v>1133</v>
      </c>
      <c r="K67" s="7"/>
      <c r="L67" s="6"/>
      <c r="M67" s="6"/>
      <c r="N67" s="6"/>
      <c r="O67" s="475"/>
    </row>
    <row r="68" spans="1:15" ht="26.25" customHeight="1">
      <c r="A68" s="44" t="s">
        <v>156</v>
      </c>
      <c r="B68" s="1402" t="s">
        <v>1418</v>
      </c>
      <c r="C68" s="100">
        <v>44366</v>
      </c>
      <c r="D68" s="2143" t="s">
        <v>1632</v>
      </c>
      <c r="E68" s="1250" t="s">
        <v>440</v>
      </c>
      <c r="F68" s="57" t="s">
        <v>1646</v>
      </c>
      <c r="G68" s="53" t="s">
        <v>152</v>
      </c>
      <c r="H68" s="4" t="s">
        <v>153</v>
      </c>
      <c r="I68" s="7" t="s">
        <v>165</v>
      </c>
      <c r="J68" s="7" t="s">
        <v>1133</v>
      </c>
      <c r="K68" s="7"/>
      <c r="L68" s="6"/>
      <c r="M68" s="6"/>
      <c r="N68" s="6"/>
      <c r="O68" s="475"/>
    </row>
    <row r="69" spans="1:15" ht="26.25" customHeight="1">
      <c r="A69" s="44" t="s">
        <v>156</v>
      </c>
      <c r="B69" s="1403"/>
      <c r="C69" s="100">
        <v>44366</v>
      </c>
      <c r="D69" s="2144"/>
      <c r="E69" s="1251" t="s">
        <v>1647</v>
      </c>
      <c r="F69" s="57" t="s">
        <v>1648</v>
      </c>
      <c r="G69" s="53" t="s">
        <v>7</v>
      </c>
      <c r="H69" s="4" t="s">
        <v>153</v>
      </c>
      <c r="I69" s="7" t="s">
        <v>170</v>
      </c>
      <c r="J69" s="7"/>
      <c r="K69" s="7"/>
      <c r="L69" s="6"/>
      <c r="M69" s="6"/>
      <c r="N69" s="6"/>
      <c r="O69" s="475"/>
    </row>
    <row r="70" spans="1:15" ht="26.25" customHeight="1">
      <c r="A70" s="44" t="s">
        <v>156</v>
      </c>
      <c r="B70" s="1403"/>
      <c r="C70" s="100">
        <v>44366</v>
      </c>
      <c r="D70" s="2144"/>
      <c r="E70" s="2122" t="s">
        <v>441</v>
      </c>
      <c r="F70" s="1252" t="s">
        <v>1650</v>
      </c>
      <c r="G70" s="53" t="s">
        <v>7</v>
      </c>
      <c r="H70" s="4" t="s">
        <v>160</v>
      </c>
      <c r="I70" s="7" t="s">
        <v>170</v>
      </c>
      <c r="J70" s="7" t="s">
        <v>1136</v>
      </c>
      <c r="K70" s="7"/>
      <c r="L70" s="6"/>
      <c r="M70" s="6"/>
      <c r="N70" s="6"/>
      <c r="O70" s="475"/>
    </row>
    <row r="71" spans="1:15" ht="26.25" customHeight="1">
      <c r="A71" s="44" t="s">
        <v>156</v>
      </c>
      <c r="B71" s="1403"/>
      <c r="C71" s="100">
        <v>44366</v>
      </c>
      <c r="D71" s="2144"/>
      <c r="E71" s="2123"/>
      <c r="F71" s="1252" t="s">
        <v>1651</v>
      </c>
      <c r="G71" s="53" t="s">
        <v>70</v>
      </c>
      <c r="H71" s="4"/>
      <c r="I71" s="7"/>
      <c r="J71" s="7" t="s">
        <v>1133</v>
      </c>
      <c r="K71" s="7"/>
      <c r="L71" s="6"/>
      <c r="M71" s="6"/>
      <c r="N71" s="6"/>
      <c r="O71" s="475"/>
    </row>
    <row r="72" spans="1:15" ht="26.25" customHeight="1">
      <c r="A72" s="44" t="s">
        <v>156</v>
      </c>
      <c r="B72" s="1403"/>
      <c r="C72" s="100">
        <v>44366</v>
      </c>
      <c r="D72" s="2144"/>
      <c r="E72" s="2123"/>
      <c r="F72" s="1252" t="s">
        <v>1652</v>
      </c>
      <c r="G72" s="103" t="s">
        <v>152</v>
      </c>
      <c r="H72" s="7" t="s">
        <v>153</v>
      </c>
      <c r="I72" s="7" t="s">
        <v>159</v>
      </c>
      <c r="J72" s="7" t="s">
        <v>1133</v>
      </c>
      <c r="K72" s="7"/>
      <c r="L72" s="6"/>
      <c r="M72" s="6"/>
      <c r="N72" s="6"/>
      <c r="O72" s="475"/>
    </row>
    <row r="73" spans="1:15" ht="26.25" customHeight="1">
      <c r="A73" s="44" t="s">
        <v>156</v>
      </c>
      <c r="B73" s="1403"/>
      <c r="C73" s="100">
        <v>44366</v>
      </c>
      <c r="D73" s="2144"/>
      <c r="E73" s="2124"/>
      <c r="F73" s="1252" t="s">
        <v>1653</v>
      </c>
      <c r="G73" s="53" t="s">
        <v>7</v>
      </c>
      <c r="H73" s="4" t="s">
        <v>160</v>
      </c>
      <c r="I73" s="7" t="s">
        <v>162</v>
      </c>
      <c r="J73" s="7" t="s">
        <v>1136</v>
      </c>
      <c r="K73" s="7"/>
      <c r="L73" s="6"/>
      <c r="M73" s="6"/>
      <c r="N73" s="6"/>
      <c r="O73" s="475"/>
    </row>
    <row r="74" spans="1:15" ht="26.25" customHeight="1">
      <c r="A74" s="44" t="s">
        <v>156</v>
      </c>
      <c r="B74" s="1403"/>
      <c r="C74" s="100"/>
      <c r="D74" s="2144"/>
      <c r="E74" s="379" t="s">
        <v>1678</v>
      </c>
      <c r="F74" s="57" t="s">
        <v>1679</v>
      </c>
      <c r="G74" s="53" t="s">
        <v>7</v>
      </c>
      <c r="H74" s="4" t="s">
        <v>160</v>
      </c>
      <c r="I74" s="7" t="s">
        <v>568</v>
      </c>
      <c r="J74" s="7" t="s">
        <v>1136</v>
      </c>
      <c r="K74" s="7"/>
      <c r="L74" s="6"/>
      <c r="M74" s="6"/>
      <c r="N74" s="6"/>
      <c r="O74" s="475"/>
    </row>
    <row r="75" spans="1:15" ht="26.25" customHeight="1">
      <c r="A75" s="44" t="s">
        <v>156</v>
      </c>
      <c r="B75" s="1403"/>
      <c r="C75" s="100"/>
      <c r="D75" s="2144"/>
      <c r="E75" s="379" t="s">
        <v>959</v>
      </c>
      <c r="F75" s="1253" t="s">
        <v>1649</v>
      </c>
      <c r="G75" s="53" t="s">
        <v>7</v>
      </c>
      <c r="H75" s="4" t="s">
        <v>160</v>
      </c>
      <c r="I75" s="7" t="s">
        <v>568</v>
      </c>
      <c r="J75" s="7" t="s">
        <v>1136</v>
      </c>
      <c r="K75" s="7"/>
      <c r="L75" s="6"/>
      <c r="M75" s="6"/>
      <c r="N75" s="6"/>
      <c r="O75" s="475"/>
    </row>
    <row r="76" spans="1:15" ht="26.25" customHeight="1">
      <c r="A76" s="44" t="s">
        <v>156</v>
      </c>
      <c r="B76" s="1403"/>
      <c r="C76" s="100"/>
      <c r="D76" s="2144"/>
      <c r="E76" s="379" t="s">
        <v>901</v>
      </c>
      <c r="F76" s="1254" t="s">
        <v>1654</v>
      </c>
      <c r="G76" s="53" t="s">
        <v>7</v>
      </c>
      <c r="H76" s="4" t="s">
        <v>160</v>
      </c>
      <c r="I76" s="7" t="s">
        <v>159</v>
      </c>
      <c r="J76" s="7" t="s">
        <v>1136</v>
      </c>
      <c r="K76" s="7"/>
      <c r="L76" s="6"/>
      <c r="M76" s="6"/>
      <c r="N76" s="6"/>
      <c r="O76" s="475"/>
    </row>
    <row r="77" spans="1:15" ht="26.25" customHeight="1">
      <c r="A77" s="44" t="s">
        <v>156</v>
      </c>
      <c r="B77" s="1403"/>
      <c r="C77" s="100"/>
      <c r="D77" s="2144"/>
      <c r="E77" s="379" t="s">
        <v>1680</v>
      </c>
      <c r="F77" s="1259" t="s">
        <v>1684</v>
      </c>
      <c r="G77" s="53" t="s">
        <v>7</v>
      </c>
      <c r="H77" s="4" t="s">
        <v>160</v>
      </c>
      <c r="I77" s="7" t="s">
        <v>568</v>
      </c>
      <c r="J77" s="7" t="s">
        <v>1136</v>
      </c>
      <c r="K77" s="7"/>
      <c r="L77" s="6"/>
      <c r="M77" s="6"/>
      <c r="N77" s="6"/>
      <c r="O77" s="475"/>
    </row>
    <row r="78" spans="1:15" ht="30" customHeight="1">
      <c r="A78" s="44" t="s">
        <v>156</v>
      </c>
      <c r="B78" s="1403"/>
      <c r="C78" s="100"/>
      <c r="D78" s="2144"/>
      <c r="E78" s="379" t="s">
        <v>1681</v>
      </c>
      <c r="F78" s="1254" t="s">
        <v>1655</v>
      </c>
      <c r="G78" s="53" t="s">
        <v>7</v>
      </c>
      <c r="H78" s="4" t="s">
        <v>160</v>
      </c>
      <c r="I78" s="7" t="s">
        <v>158</v>
      </c>
      <c r="J78" s="7" t="s">
        <v>1136</v>
      </c>
      <c r="K78" s="7"/>
      <c r="L78" s="6"/>
      <c r="M78" s="6"/>
      <c r="N78" s="6"/>
      <c r="O78" s="475"/>
    </row>
    <row r="79" spans="1:15" ht="26.25" customHeight="1">
      <c r="A79" s="44" t="s">
        <v>156</v>
      </c>
      <c r="B79" s="1403"/>
      <c r="C79" s="100"/>
      <c r="D79" s="2144"/>
      <c r="E79" s="379" t="s">
        <v>1658</v>
      </c>
      <c r="F79" s="1255" t="s">
        <v>1662</v>
      </c>
      <c r="G79" s="53" t="s">
        <v>7</v>
      </c>
      <c r="H79" s="4" t="s">
        <v>153</v>
      </c>
      <c r="I79" s="7" t="s">
        <v>163</v>
      </c>
      <c r="J79" s="7" t="s">
        <v>1133</v>
      </c>
      <c r="K79" s="7"/>
      <c r="L79" s="6"/>
      <c r="M79" s="6"/>
      <c r="N79" s="6"/>
      <c r="O79" s="475"/>
    </row>
    <row r="80" spans="1:15" ht="26.25" customHeight="1">
      <c r="A80" s="44" t="s">
        <v>156</v>
      </c>
      <c r="B80" s="1403"/>
      <c r="C80" s="100"/>
      <c r="D80" s="2144"/>
      <c r="E80" s="1390" t="s">
        <v>1682</v>
      </c>
      <c r="F80" s="1255" t="s">
        <v>1660</v>
      </c>
      <c r="G80" s="53" t="s">
        <v>152</v>
      </c>
      <c r="H80" s="4" t="s">
        <v>153</v>
      </c>
      <c r="I80" s="477" t="s">
        <v>163</v>
      </c>
      <c r="J80" s="7" t="s">
        <v>1133</v>
      </c>
      <c r="K80" s="7"/>
      <c r="L80" s="6"/>
      <c r="M80" s="6"/>
      <c r="N80" s="6"/>
      <c r="O80" s="475"/>
    </row>
    <row r="81" spans="1:15" ht="26.25" customHeight="1">
      <c r="A81" s="44" t="s">
        <v>156</v>
      </c>
      <c r="B81" s="1403"/>
      <c r="C81" s="100"/>
      <c r="D81" s="2144"/>
      <c r="E81" s="1391"/>
      <c r="F81" s="1258" t="s">
        <v>1674</v>
      </c>
      <c r="G81" s="53" t="s">
        <v>152</v>
      </c>
      <c r="H81" s="4" t="s">
        <v>153</v>
      </c>
      <c r="I81" s="477" t="s">
        <v>163</v>
      </c>
      <c r="J81" s="7" t="s">
        <v>1133</v>
      </c>
      <c r="K81" s="7" t="s">
        <v>157</v>
      </c>
      <c r="L81" s="6"/>
      <c r="M81" s="6"/>
      <c r="N81" s="6"/>
      <c r="O81" s="475"/>
    </row>
    <row r="82" spans="1:15" ht="32.25" customHeight="1">
      <c r="A82" s="44" t="s">
        <v>156</v>
      </c>
      <c r="B82" s="1403"/>
      <c r="C82" s="100"/>
      <c r="D82" s="2144"/>
      <c r="E82" s="379" t="s">
        <v>1683</v>
      </c>
      <c r="F82" s="1254" t="s">
        <v>1664</v>
      </c>
      <c r="G82" s="103" t="s">
        <v>7</v>
      </c>
      <c r="H82" s="7" t="s">
        <v>153</v>
      </c>
      <c r="I82" s="7" t="s">
        <v>165</v>
      </c>
      <c r="J82" s="7" t="s">
        <v>1133</v>
      </c>
      <c r="K82" s="7"/>
      <c r="L82" s="6"/>
      <c r="M82" s="6"/>
      <c r="N82" s="6"/>
      <c r="O82" s="475"/>
    </row>
    <row r="83" spans="1:15" ht="26.25" customHeight="1">
      <c r="A83" s="44" t="s">
        <v>156</v>
      </c>
      <c r="B83" s="1403"/>
      <c r="C83" s="100"/>
      <c r="D83" s="2144"/>
      <c r="E83" s="379" t="s">
        <v>1665</v>
      </c>
      <c r="F83" s="57" t="s">
        <v>1659</v>
      </c>
      <c r="G83" s="103" t="s">
        <v>7</v>
      </c>
      <c r="H83" s="7" t="s">
        <v>153</v>
      </c>
      <c r="I83" s="7" t="s">
        <v>163</v>
      </c>
      <c r="J83" s="7" t="s">
        <v>1133</v>
      </c>
      <c r="K83" s="7"/>
      <c r="L83" s="6"/>
      <c r="M83" s="6"/>
      <c r="N83" s="6"/>
      <c r="O83" s="475"/>
    </row>
    <row r="84" spans="1:15" ht="26.25" customHeight="1">
      <c r="A84" s="44" t="s">
        <v>156</v>
      </c>
      <c r="B84" s="1403"/>
      <c r="C84" s="100"/>
      <c r="D84" s="2144"/>
      <c r="E84" s="379"/>
      <c r="F84" s="1255" t="s">
        <v>1661</v>
      </c>
      <c r="G84" s="103" t="s">
        <v>7</v>
      </c>
      <c r="H84" s="7" t="s">
        <v>153</v>
      </c>
      <c r="I84" s="477" t="s">
        <v>170</v>
      </c>
      <c r="J84" s="7" t="s">
        <v>1133</v>
      </c>
      <c r="K84" s="7" t="s">
        <v>157</v>
      </c>
      <c r="L84" s="6"/>
      <c r="M84" s="6"/>
      <c r="N84" s="6"/>
      <c r="O84" s="475"/>
    </row>
    <row r="85" spans="1:15" ht="23.25" customHeight="1">
      <c r="A85" s="496" t="s">
        <v>156</v>
      </c>
      <c r="B85" s="1059" t="s">
        <v>1643</v>
      </c>
      <c r="C85" s="100">
        <v>44366</v>
      </c>
      <c r="D85" s="617" t="s">
        <v>333</v>
      </c>
      <c r="E85" s="1313" t="s">
        <v>918</v>
      </c>
      <c r="F85" s="1249" t="s">
        <v>1644</v>
      </c>
      <c r="G85" s="52" t="s">
        <v>152</v>
      </c>
      <c r="H85" s="4" t="s">
        <v>153</v>
      </c>
      <c r="I85" s="7" t="s">
        <v>165</v>
      </c>
      <c r="J85" s="7" t="s">
        <v>1133</v>
      </c>
      <c r="K85" s="7"/>
      <c r="L85" s="6"/>
      <c r="M85" s="6"/>
      <c r="N85" s="6"/>
      <c r="O85" s="475"/>
    </row>
    <row r="86" spans="1:15" ht="27" customHeight="1">
      <c r="A86" s="496" t="s">
        <v>156</v>
      </c>
      <c r="B86" s="1281" t="s">
        <v>1486</v>
      </c>
      <c r="C86" s="100">
        <v>44367</v>
      </c>
      <c r="D86" s="48" t="s">
        <v>1761</v>
      </c>
      <c r="E86" s="1325" t="s">
        <v>1774</v>
      </c>
      <c r="F86" s="1282" t="s">
        <v>1766</v>
      </c>
      <c r="G86" s="52" t="s">
        <v>152</v>
      </c>
      <c r="H86" s="4" t="s">
        <v>153</v>
      </c>
      <c r="I86" s="7" t="s">
        <v>158</v>
      </c>
      <c r="J86" s="7" t="s">
        <v>1133</v>
      </c>
      <c r="K86" s="7" t="s">
        <v>157</v>
      </c>
      <c r="L86" s="6"/>
      <c r="M86" s="6"/>
      <c r="N86" s="6"/>
      <c r="O86" s="475"/>
    </row>
    <row r="87" spans="1:15" ht="33.75" customHeight="1">
      <c r="A87" s="496" t="s">
        <v>156</v>
      </c>
      <c r="B87" s="1108" t="s">
        <v>1486</v>
      </c>
      <c r="C87" s="100">
        <v>44367</v>
      </c>
      <c r="D87" s="39" t="s">
        <v>19</v>
      </c>
      <c r="E87" s="1050" t="s">
        <v>1472</v>
      </c>
      <c r="F87" s="1221" t="s">
        <v>1581</v>
      </c>
      <c r="G87" s="52" t="s">
        <v>152</v>
      </c>
      <c r="H87" s="4" t="s">
        <v>153</v>
      </c>
      <c r="I87" s="7" t="s">
        <v>159</v>
      </c>
      <c r="J87" s="7" t="s">
        <v>1133</v>
      </c>
      <c r="K87" s="7"/>
      <c r="L87" s="6"/>
      <c r="M87" s="6"/>
      <c r="N87" s="6"/>
      <c r="O87" s="475"/>
    </row>
    <row r="88" spans="1:15" ht="33.75" customHeight="1">
      <c r="A88" s="44" t="s">
        <v>156</v>
      </c>
      <c r="B88" s="703" t="s">
        <v>692</v>
      </c>
      <c r="C88" s="100">
        <v>44367</v>
      </c>
      <c r="D88" s="11" t="s">
        <v>73</v>
      </c>
      <c r="E88" s="1044" t="s">
        <v>14</v>
      </c>
      <c r="F88" s="1125"/>
      <c r="G88" s="52" t="s">
        <v>7</v>
      </c>
      <c r="H88" s="4" t="s">
        <v>153</v>
      </c>
      <c r="I88" s="7" t="s">
        <v>170</v>
      </c>
      <c r="J88" s="7"/>
      <c r="K88" s="7"/>
      <c r="L88" s="6"/>
      <c r="M88" s="6"/>
      <c r="N88" s="6"/>
      <c r="O88" s="475"/>
    </row>
    <row r="89" spans="1:15" ht="21.75" customHeight="1">
      <c r="A89" s="44" t="s">
        <v>156</v>
      </c>
      <c r="B89" s="1194" t="s">
        <v>1762</v>
      </c>
      <c r="C89" s="100">
        <v>44372</v>
      </c>
      <c r="D89" s="46" t="s">
        <v>1761</v>
      </c>
      <c r="E89" s="1326" t="s">
        <v>1774</v>
      </c>
      <c r="F89" s="1283" t="s">
        <v>1767</v>
      </c>
      <c r="G89" s="103" t="s">
        <v>152</v>
      </c>
      <c r="H89" s="7" t="s">
        <v>153</v>
      </c>
      <c r="I89" s="7" t="s">
        <v>165</v>
      </c>
      <c r="J89" s="7" t="s">
        <v>1133</v>
      </c>
      <c r="K89" s="7"/>
      <c r="L89" s="6"/>
      <c r="M89" s="6"/>
      <c r="N89" s="6"/>
      <c r="O89" s="475"/>
    </row>
    <row r="90" spans="1:15" ht="29.25" customHeight="1">
      <c r="A90" s="44" t="s">
        <v>156</v>
      </c>
      <c r="B90" s="1262" t="s">
        <v>1631</v>
      </c>
      <c r="C90" s="100">
        <v>44373</v>
      </c>
      <c r="D90" s="320" t="s">
        <v>1630</v>
      </c>
      <c r="E90" s="1048" t="s">
        <v>16</v>
      </c>
      <c r="F90" s="1263" t="s">
        <v>1692</v>
      </c>
      <c r="G90" s="103" t="s">
        <v>152</v>
      </c>
      <c r="H90" s="7" t="s">
        <v>153</v>
      </c>
      <c r="I90" s="7" t="s">
        <v>165</v>
      </c>
      <c r="J90" s="7" t="s">
        <v>1133</v>
      </c>
      <c r="K90" s="7"/>
      <c r="L90" s="6"/>
      <c r="M90" s="6"/>
      <c r="N90" s="6"/>
      <c r="O90" s="475"/>
    </row>
    <row r="91" spans="1:15" ht="24" customHeight="1">
      <c r="A91" s="44" t="s">
        <v>156</v>
      </c>
      <c r="B91" s="641" t="s">
        <v>1631</v>
      </c>
      <c r="C91" s="100">
        <v>44373</v>
      </c>
      <c r="D91" s="39" t="s">
        <v>1693</v>
      </c>
      <c r="E91" s="1327">
        <v>0.8125</v>
      </c>
      <c r="F91" s="1284" t="s">
        <v>1694</v>
      </c>
      <c r="G91" s="103" t="s">
        <v>152</v>
      </c>
      <c r="H91" s="7" t="s">
        <v>153</v>
      </c>
      <c r="I91" s="7" t="s">
        <v>165</v>
      </c>
      <c r="J91" s="7" t="s">
        <v>1133</v>
      </c>
      <c r="K91" s="7" t="s">
        <v>157</v>
      </c>
      <c r="L91" s="6"/>
      <c r="M91" s="6"/>
      <c r="N91" s="6"/>
      <c r="O91" s="475"/>
    </row>
    <row r="92" spans="1:15" ht="19.5" customHeight="1">
      <c r="A92" s="44" t="s">
        <v>156</v>
      </c>
      <c r="B92" s="649" t="s">
        <v>388</v>
      </c>
      <c r="C92" s="100">
        <v>44374</v>
      </c>
      <c r="D92" s="1285" t="s">
        <v>1707</v>
      </c>
      <c r="E92" s="600" t="s">
        <v>440</v>
      </c>
      <c r="F92" s="1287" t="s">
        <v>1708</v>
      </c>
      <c r="G92" s="103" t="s">
        <v>152</v>
      </c>
      <c r="H92" s="7" t="s">
        <v>153</v>
      </c>
      <c r="I92" s="7" t="s">
        <v>165</v>
      </c>
      <c r="J92" s="7" t="s">
        <v>1133</v>
      </c>
      <c r="K92" s="7"/>
      <c r="L92" s="6"/>
      <c r="M92" s="6"/>
      <c r="N92" s="6"/>
      <c r="O92" s="475"/>
    </row>
    <row r="93" spans="1:15" ht="19.5" customHeight="1">
      <c r="A93" s="44" t="s">
        <v>156</v>
      </c>
      <c r="B93" s="641" t="s">
        <v>1763</v>
      </c>
      <c r="C93" s="100">
        <v>44376</v>
      </c>
      <c r="D93" s="39" t="s">
        <v>1770</v>
      </c>
      <c r="E93" s="1327"/>
      <c r="F93" s="1284" t="s">
        <v>1769</v>
      </c>
      <c r="G93" s="103" t="s">
        <v>70</v>
      </c>
      <c r="H93" s="7"/>
      <c r="I93" s="7"/>
      <c r="J93" s="7"/>
      <c r="K93" s="7"/>
      <c r="L93" s="6"/>
      <c r="M93" s="6"/>
      <c r="N93" s="6"/>
      <c r="O93" s="475"/>
    </row>
    <row r="94" spans="1:15" ht="19.5" customHeight="1">
      <c r="A94" s="44" t="s">
        <v>156</v>
      </c>
      <c r="B94" s="1286" t="s">
        <v>1764</v>
      </c>
      <c r="C94" s="100">
        <v>44377</v>
      </c>
      <c r="D94" s="645" t="s">
        <v>1765</v>
      </c>
      <c r="E94" s="1328" t="s">
        <v>1485</v>
      </c>
      <c r="F94" s="1263" t="s">
        <v>1768</v>
      </c>
      <c r="G94" s="103" t="s">
        <v>70</v>
      </c>
      <c r="H94" s="7"/>
      <c r="I94" s="7"/>
      <c r="J94" s="7"/>
      <c r="K94" s="7"/>
      <c r="L94" s="6"/>
      <c r="M94" s="6"/>
      <c r="N94" s="6"/>
      <c r="O94" s="475"/>
    </row>
    <row r="95" spans="1:15" ht="19.5" customHeight="1">
      <c r="A95" s="44" t="s">
        <v>156</v>
      </c>
      <c r="B95" s="685"/>
      <c r="C95" s="100"/>
      <c r="D95" s="603"/>
      <c r="E95" s="391"/>
      <c r="F95" s="340"/>
      <c r="G95" s="103" t="s">
        <v>70</v>
      </c>
      <c r="H95" s="7"/>
      <c r="I95" s="7"/>
      <c r="J95" s="7"/>
      <c r="K95" s="7"/>
      <c r="L95" s="6"/>
      <c r="M95" s="6"/>
      <c r="N95" s="6"/>
      <c r="O95" s="475"/>
    </row>
    <row r="96" spans="1:15" ht="19.5" customHeight="1">
      <c r="A96" s="44" t="s">
        <v>156</v>
      </c>
      <c r="B96" s="685"/>
      <c r="C96" s="100"/>
      <c r="D96" s="603"/>
      <c r="E96" s="391"/>
      <c r="F96" s="340"/>
      <c r="G96" s="103" t="s">
        <v>70</v>
      </c>
      <c r="H96" s="7"/>
      <c r="I96" s="7"/>
      <c r="J96" s="7"/>
      <c r="K96" s="7"/>
      <c r="L96" s="6"/>
      <c r="M96" s="6"/>
      <c r="N96" s="6"/>
      <c r="O96" s="475"/>
    </row>
    <row r="97" spans="1:15" ht="19.5" customHeight="1">
      <c r="A97" s="44" t="s">
        <v>156</v>
      </c>
      <c r="B97" s="685"/>
      <c r="C97" s="100"/>
      <c r="D97" s="603"/>
      <c r="E97" s="391"/>
      <c r="F97" s="340"/>
      <c r="G97" s="103" t="s">
        <v>7</v>
      </c>
      <c r="H97" s="7" t="s">
        <v>153</v>
      </c>
      <c r="I97" s="7" t="s">
        <v>170</v>
      </c>
      <c r="J97" s="7"/>
      <c r="K97" s="7"/>
      <c r="L97" s="6"/>
      <c r="M97" s="6"/>
      <c r="N97" s="6"/>
      <c r="O97" s="475"/>
    </row>
    <row r="98" spans="1:15" ht="19.5" customHeight="1">
      <c r="A98" s="44" t="s">
        <v>156</v>
      </c>
      <c r="B98" s="703"/>
      <c r="C98" s="100"/>
      <c r="D98" s="635"/>
      <c r="E98" s="310"/>
      <c r="F98" s="340"/>
      <c r="G98" s="53" t="s">
        <v>7</v>
      </c>
      <c r="H98" s="4" t="s">
        <v>160</v>
      </c>
      <c r="I98" s="7" t="s">
        <v>162</v>
      </c>
      <c r="J98" s="7" t="s">
        <v>1133</v>
      </c>
      <c r="K98" s="7"/>
      <c r="L98" s="6"/>
      <c r="M98" s="6"/>
      <c r="N98" s="6"/>
      <c r="O98" s="475"/>
    </row>
    <row r="99" spans="1:15" ht="19.5" customHeight="1">
      <c r="A99" s="44" t="s">
        <v>156</v>
      </c>
      <c r="B99" s="685"/>
      <c r="C99" s="100"/>
      <c r="D99" s="921"/>
      <c r="E99" s="312"/>
      <c r="F99" s="716"/>
      <c r="G99" s="53" t="s">
        <v>152</v>
      </c>
      <c r="H99" s="4" t="s">
        <v>153</v>
      </c>
      <c r="I99" s="7" t="s">
        <v>165</v>
      </c>
      <c r="J99" s="7" t="s">
        <v>1133</v>
      </c>
      <c r="K99" s="7"/>
      <c r="L99" s="6"/>
      <c r="M99" s="6"/>
      <c r="N99" s="6"/>
      <c r="O99" s="475"/>
    </row>
    <row r="100" spans="1:15" ht="26.25" customHeight="1">
      <c r="A100" s="44" t="s">
        <v>156</v>
      </c>
      <c r="B100" s="918"/>
      <c r="C100" s="100"/>
      <c r="D100" s="934"/>
      <c r="E100" s="597"/>
      <c r="F100" s="715"/>
      <c r="G100" s="53" t="s">
        <v>7</v>
      </c>
      <c r="H100" s="4" t="s">
        <v>153</v>
      </c>
      <c r="I100" s="7" t="s">
        <v>163</v>
      </c>
      <c r="J100" s="7"/>
      <c r="K100" s="7"/>
      <c r="L100" s="6"/>
      <c r="M100" s="6"/>
      <c r="N100" s="6"/>
      <c r="O100" s="475"/>
    </row>
    <row r="101" spans="1:15" ht="21" customHeight="1">
      <c r="A101" s="44" t="s">
        <v>156</v>
      </c>
      <c r="B101" s="703"/>
      <c r="C101" s="100"/>
      <c r="D101" s="635"/>
      <c r="E101" s="325"/>
      <c r="F101" s="340"/>
      <c r="G101" s="53" t="s">
        <v>152</v>
      </c>
      <c r="H101" s="4" t="s">
        <v>153</v>
      </c>
      <c r="I101" s="7" t="s">
        <v>165</v>
      </c>
      <c r="J101" s="7" t="s">
        <v>1133</v>
      </c>
      <c r="K101" s="7" t="s">
        <v>157</v>
      </c>
      <c r="L101" s="6"/>
      <c r="M101" s="6"/>
      <c r="N101" s="6"/>
      <c r="O101" s="475"/>
    </row>
    <row r="102" spans="1:15" ht="21.75" customHeight="1">
      <c r="A102" s="44" t="s">
        <v>156</v>
      </c>
      <c r="B102" s="703"/>
      <c r="C102" s="100"/>
      <c r="D102" s="8"/>
      <c r="E102" s="310"/>
      <c r="F102" s="717"/>
      <c r="G102" s="53" t="s">
        <v>152</v>
      </c>
      <c r="H102" s="4" t="s">
        <v>153</v>
      </c>
      <c r="I102" s="7" t="s">
        <v>165</v>
      </c>
      <c r="J102" s="7" t="s">
        <v>1133</v>
      </c>
      <c r="K102" s="7"/>
      <c r="L102" s="6"/>
      <c r="M102" s="6"/>
      <c r="N102" s="6"/>
      <c r="O102" s="475"/>
    </row>
    <row r="103" spans="1:15" ht="26.25" customHeight="1">
      <c r="A103" s="44"/>
      <c r="B103" s="246"/>
      <c r="C103" s="102"/>
      <c r="D103" s="213"/>
      <c r="E103" s="403"/>
      <c r="F103" s="26"/>
      <c r="G103" s="53"/>
      <c r="H103" s="4"/>
      <c r="I103" s="7"/>
      <c r="J103" s="7"/>
      <c r="K103" s="7"/>
      <c r="L103" s="6"/>
      <c r="M103" s="6"/>
      <c r="N103" s="6"/>
      <c r="O103" s="475"/>
    </row>
    <row r="104" spans="1:15" ht="26.25" customHeight="1">
      <c r="A104" s="44"/>
      <c r="B104" s="246"/>
      <c r="C104" s="102"/>
      <c r="D104" s="213"/>
      <c r="E104" s="403"/>
      <c r="F104" s="244"/>
      <c r="G104" s="53"/>
      <c r="H104" s="4"/>
      <c r="I104" s="7"/>
      <c r="J104" s="7"/>
      <c r="K104" s="7"/>
      <c r="L104" s="6"/>
      <c r="M104" s="6"/>
      <c r="N104" s="6"/>
      <c r="O104" s="475"/>
    </row>
    <row r="105" spans="1:15" ht="26.25" customHeight="1">
      <c r="A105" s="44"/>
      <c r="B105" s="246"/>
      <c r="C105" s="93"/>
      <c r="D105" s="213"/>
      <c r="E105" s="403"/>
      <c r="F105" s="244"/>
      <c r="G105" s="478"/>
      <c r="H105" s="4"/>
      <c r="I105" s="4"/>
      <c r="J105" s="4"/>
      <c r="K105" s="4"/>
      <c r="L105" s="6"/>
      <c r="M105" s="6"/>
      <c r="N105" s="6"/>
      <c r="O105" s="475"/>
    </row>
    <row r="106" spans="1:15" ht="26.25" customHeight="1">
      <c r="A106" s="44"/>
      <c r="B106" s="246"/>
      <c r="C106" s="92"/>
      <c r="D106" s="213"/>
      <c r="E106" s="403"/>
      <c r="F106" s="244"/>
      <c r="G106" s="53"/>
      <c r="H106" s="4"/>
      <c r="I106" s="7"/>
      <c r="J106" s="7"/>
      <c r="K106" s="7"/>
      <c r="L106" s="6"/>
      <c r="M106" s="6"/>
      <c r="N106" s="6"/>
      <c r="O106" s="475"/>
    </row>
    <row r="107" spans="1:15" ht="26.25" customHeight="1">
      <c r="A107" s="44"/>
      <c r="B107" s="246"/>
      <c r="C107" s="102"/>
      <c r="D107" s="213"/>
      <c r="E107" s="403"/>
      <c r="F107" s="244"/>
      <c r="G107" s="53"/>
      <c r="H107" s="4"/>
      <c r="I107" s="7"/>
      <c r="J107" s="7"/>
      <c r="K107" s="7"/>
      <c r="L107" s="6"/>
      <c r="M107" s="6"/>
      <c r="N107" s="6"/>
      <c r="O107" s="475"/>
    </row>
    <row r="108" spans="1:15" ht="26.25" customHeight="1">
      <c r="A108" s="44"/>
      <c r="B108" s="450"/>
      <c r="C108" s="102"/>
      <c r="D108" s="210"/>
      <c r="E108" s="481"/>
      <c r="F108" s="244"/>
      <c r="G108" s="53"/>
      <c r="H108" s="4"/>
      <c r="I108" s="7"/>
      <c r="J108" s="7"/>
      <c r="K108" s="7"/>
      <c r="L108" s="6"/>
      <c r="M108" s="6"/>
      <c r="N108" s="6"/>
      <c r="O108" s="475"/>
    </row>
    <row r="109" spans="1:15" ht="26.25" customHeight="1">
      <c r="A109" s="44"/>
      <c r="B109" s="246"/>
      <c r="C109" s="102"/>
      <c r="D109" s="210"/>
      <c r="E109" s="481"/>
      <c r="F109" s="244"/>
      <c r="G109" s="53"/>
      <c r="H109" s="4"/>
      <c r="I109" s="7"/>
      <c r="J109" s="7"/>
      <c r="K109" s="7"/>
      <c r="L109" s="6"/>
      <c r="M109" s="6"/>
      <c r="N109" s="6"/>
      <c r="O109" s="475"/>
    </row>
    <row r="110" spans="1:15" ht="26.25" customHeight="1">
      <c r="A110" s="44"/>
      <c r="B110" s="441"/>
      <c r="C110" s="513"/>
      <c r="D110" s="424"/>
      <c r="E110" s="425"/>
      <c r="F110" s="514"/>
      <c r="G110" s="53"/>
      <c r="H110" s="4"/>
      <c r="I110" s="7"/>
      <c r="J110" s="7"/>
      <c r="K110" s="7"/>
      <c r="L110" s="6"/>
      <c r="M110" s="6"/>
      <c r="N110" s="6"/>
      <c r="O110" s="475"/>
    </row>
    <row r="111" spans="1:15" ht="26.25" customHeight="1">
      <c r="A111" s="44"/>
      <c r="B111" s="450"/>
      <c r="C111" s="102"/>
      <c r="D111" s="19"/>
      <c r="E111" s="446"/>
      <c r="F111" s="244"/>
      <c r="G111" s="53"/>
      <c r="H111" s="4"/>
      <c r="I111" s="7"/>
      <c r="J111" s="7"/>
      <c r="K111" s="7"/>
      <c r="L111" s="6"/>
      <c r="M111" s="6"/>
      <c r="N111" s="6"/>
      <c r="O111" s="475"/>
    </row>
    <row r="112" spans="1:15" ht="26.25" customHeight="1">
      <c r="A112" s="44"/>
      <c r="B112" s="497"/>
      <c r="C112" s="102"/>
      <c r="D112" s="480"/>
      <c r="E112" s="486"/>
      <c r="F112" s="322"/>
      <c r="G112" s="53"/>
      <c r="H112" s="4"/>
      <c r="I112" s="7"/>
      <c r="J112" s="7"/>
      <c r="K112" s="7"/>
      <c r="L112" s="6"/>
      <c r="M112" s="6"/>
      <c r="N112" s="6"/>
      <c r="O112" s="475"/>
    </row>
    <row r="113" spans="1:15" ht="26.25" customHeight="1">
      <c r="A113" s="44"/>
      <c r="B113" s="497"/>
      <c r="C113" s="102"/>
      <c r="D113" s="480"/>
      <c r="E113" s="486"/>
      <c r="F113" s="322"/>
      <c r="G113" s="230"/>
      <c r="H113" s="488"/>
      <c r="I113" s="476"/>
      <c r="J113" s="476"/>
      <c r="K113" s="476"/>
      <c r="L113" s="476"/>
      <c r="M113" s="485"/>
      <c r="N113" s="485"/>
      <c r="O113" s="475"/>
    </row>
    <row r="114" spans="1:15" ht="26.25" customHeight="1">
      <c r="A114" s="44"/>
      <c r="B114" s="497"/>
      <c r="C114" s="102"/>
      <c r="D114" s="480"/>
      <c r="E114" s="486"/>
      <c r="F114" s="322"/>
      <c r="G114" s="230"/>
      <c r="H114" s="230"/>
      <c r="I114" s="230"/>
      <c r="J114" s="230"/>
      <c r="K114" s="485"/>
      <c r="L114" s="485"/>
      <c r="M114" s="485"/>
      <c r="N114" s="485"/>
      <c r="O114" s="475"/>
    </row>
    <row r="115" spans="1:15" ht="26.25" customHeight="1">
      <c r="A115" s="44"/>
      <c r="B115" s="246"/>
      <c r="C115" s="102"/>
      <c r="D115" s="213"/>
      <c r="E115" s="403"/>
      <c r="F115" s="482"/>
      <c r="G115" s="489"/>
      <c r="H115" s="489"/>
      <c r="I115" s="489"/>
      <c r="J115" s="489"/>
      <c r="K115" s="489"/>
      <c r="L115" s="489"/>
      <c r="M115" s="489"/>
      <c r="N115" s="489"/>
      <c r="O115" s="475"/>
    </row>
    <row r="116" spans="1:15" ht="26.25" customHeight="1">
      <c r="A116" s="44"/>
      <c r="B116" s="246"/>
      <c r="C116" s="102"/>
      <c r="D116" s="213"/>
      <c r="E116" s="403"/>
      <c r="F116" s="482"/>
      <c r="G116" s="489"/>
      <c r="H116" s="489"/>
      <c r="I116" s="489"/>
      <c r="J116" s="489"/>
      <c r="K116" s="489"/>
      <c r="L116" s="489"/>
      <c r="M116" s="489"/>
      <c r="N116" s="489"/>
      <c r="O116" s="475"/>
    </row>
    <row r="117" spans="1:15" ht="26.25" customHeight="1">
      <c r="A117" s="44"/>
      <c r="B117" s="246"/>
      <c r="C117" s="102"/>
      <c r="D117" s="213"/>
      <c r="E117" s="403"/>
      <c r="F117" s="26"/>
      <c r="G117" s="489"/>
      <c r="H117" s="489"/>
      <c r="I117" s="489"/>
      <c r="J117" s="489"/>
      <c r="K117" s="489"/>
      <c r="L117" s="489"/>
      <c r="M117" s="489"/>
      <c r="N117" s="489"/>
      <c r="O117" s="475"/>
    </row>
    <row r="118" spans="1:15" ht="26.25" customHeight="1">
      <c r="A118" s="44"/>
      <c r="B118" s="246"/>
      <c r="C118" s="102"/>
      <c r="D118" s="213"/>
      <c r="E118" s="403"/>
      <c r="F118" s="43"/>
      <c r="G118" s="489"/>
      <c r="H118" s="489"/>
      <c r="I118" s="489"/>
      <c r="J118" s="489"/>
      <c r="K118" s="489"/>
      <c r="L118" s="489"/>
      <c r="M118" s="489"/>
      <c r="N118" s="489"/>
      <c r="O118" s="475"/>
    </row>
    <row r="119" spans="1:15" ht="26.25" customHeight="1">
      <c r="A119" s="44" t="s">
        <v>156</v>
      </c>
      <c r="B119" s="246" t="s">
        <v>490</v>
      </c>
      <c r="C119" s="102">
        <v>43642</v>
      </c>
      <c r="D119" s="11" t="s">
        <v>73</v>
      </c>
      <c r="E119" s="310" t="s">
        <v>14</v>
      </c>
      <c r="F119" s="482"/>
      <c r="G119" s="489" t="s">
        <v>7</v>
      </c>
      <c r="H119" s="489" t="s">
        <v>160</v>
      </c>
      <c r="I119" s="489" t="s">
        <v>162</v>
      </c>
      <c r="J119" s="489"/>
      <c r="K119" s="489"/>
      <c r="L119" s="489"/>
      <c r="M119" s="489"/>
      <c r="N119" s="489"/>
      <c r="O119" s="475"/>
    </row>
    <row r="120" spans="1:15" ht="26.25" customHeight="1">
      <c r="A120" s="44" t="s">
        <v>156</v>
      </c>
      <c r="B120" s="360" t="s">
        <v>388</v>
      </c>
      <c r="C120" s="102">
        <v>43643</v>
      </c>
      <c r="D120" s="351" t="s">
        <v>607</v>
      </c>
      <c r="E120" s="381" t="s">
        <v>389</v>
      </c>
      <c r="F120" s="483" t="s">
        <v>390</v>
      </c>
      <c r="G120" s="489" t="s">
        <v>7</v>
      </c>
      <c r="H120" s="489" t="s">
        <v>160</v>
      </c>
      <c r="I120" s="489" t="s">
        <v>162</v>
      </c>
      <c r="J120" s="489"/>
      <c r="K120" s="489"/>
      <c r="L120" s="489"/>
      <c r="M120" s="489"/>
      <c r="N120" s="489"/>
      <c r="O120" s="475"/>
    </row>
    <row r="121" spans="1:15" ht="26.25" customHeight="1">
      <c r="A121" s="44" t="s">
        <v>156</v>
      </c>
      <c r="B121" s="360" t="s">
        <v>388</v>
      </c>
      <c r="C121" s="102">
        <v>43643</v>
      </c>
      <c r="D121" s="396" t="s">
        <v>606</v>
      </c>
      <c r="E121" s="381" t="s">
        <v>389</v>
      </c>
      <c r="F121" s="483"/>
      <c r="G121" s="489" t="s">
        <v>7</v>
      </c>
      <c r="H121" s="489" t="s">
        <v>160</v>
      </c>
      <c r="I121" s="489" t="s">
        <v>158</v>
      </c>
      <c r="J121" s="489"/>
      <c r="K121" s="489"/>
      <c r="L121" s="489"/>
      <c r="M121" s="489"/>
      <c r="N121" s="489"/>
      <c r="O121" s="475"/>
    </row>
    <row r="122" spans="1:15" ht="26.25" customHeight="1">
      <c r="A122" s="44" t="s">
        <v>156</v>
      </c>
      <c r="B122" s="246" t="s">
        <v>274</v>
      </c>
      <c r="C122" s="102">
        <v>43645</v>
      </c>
      <c r="D122" s="213" t="s">
        <v>587</v>
      </c>
      <c r="E122" s="487" t="s">
        <v>21</v>
      </c>
      <c r="F122" s="404" t="s">
        <v>518</v>
      </c>
      <c r="G122" s="489" t="s">
        <v>152</v>
      </c>
      <c r="H122" s="489" t="s">
        <v>153</v>
      </c>
      <c r="I122" s="489" t="s">
        <v>165</v>
      </c>
      <c r="J122" s="489"/>
      <c r="K122" s="489"/>
      <c r="L122" s="489"/>
      <c r="M122" s="489"/>
      <c r="N122" s="489"/>
      <c r="O122" s="475"/>
    </row>
    <row r="123" spans="1:15" ht="26.25" customHeight="1">
      <c r="A123" s="44" t="s">
        <v>156</v>
      </c>
      <c r="B123" s="246" t="s">
        <v>274</v>
      </c>
      <c r="C123" s="102">
        <v>43645</v>
      </c>
      <c r="D123" s="213" t="s">
        <v>588</v>
      </c>
      <c r="E123" s="487"/>
      <c r="F123" s="484" t="s">
        <v>589</v>
      </c>
      <c r="G123" s="489" t="s">
        <v>152</v>
      </c>
      <c r="H123" s="489" t="s">
        <v>153</v>
      </c>
      <c r="I123" s="489" t="s">
        <v>163</v>
      </c>
      <c r="J123" s="489"/>
      <c r="K123" s="489"/>
      <c r="L123" s="489"/>
      <c r="M123" s="489"/>
      <c r="N123" s="489"/>
      <c r="O123" s="475"/>
    </row>
    <row r="124" spans="1:14" ht="26.25" customHeight="1">
      <c r="A124" s="44" t="s">
        <v>156</v>
      </c>
      <c r="B124" s="449" t="s">
        <v>274</v>
      </c>
      <c r="D124" s="443" t="s">
        <v>453</v>
      </c>
      <c r="E124" s="444" t="s">
        <v>554</v>
      </c>
      <c r="F124" s="484" t="s">
        <v>329</v>
      </c>
      <c r="G124" s="490"/>
      <c r="H124" s="490"/>
      <c r="I124" s="490"/>
      <c r="J124" s="490"/>
      <c r="K124" s="490"/>
      <c r="L124" s="490"/>
      <c r="M124" s="490"/>
      <c r="N124" s="490"/>
    </row>
    <row r="125" spans="1:14" ht="26.25" customHeight="1">
      <c r="A125" s="447" t="s">
        <v>156</v>
      </c>
      <c r="B125" s="504" t="s">
        <v>64</v>
      </c>
      <c r="C125" s="102">
        <v>43646</v>
      </c>
      <c r="D125" s="505" t="s">
        <v>603</v>
      </c>
      <c r="E125" s="506" t="s">
        <v>9</v>
      </c>
      <c r="F125" s="507" t="s">
        <v>344</v>
      </c>
      <c r="G125" s="508" t="s">
        <v>7</v>
      </c>
      <c r="H125" s="508" t="s">
        <v>153</v>
      </c>
      <c r="I125" s="508" t="s">
        <v>163</v>
      </c>
      <c r="J125" s="508"/>
      <c r="K125" s="508"/>
      <c r="L125" s="490"/>
      <c r="M125" s="490"/>
      <c r="N125" s="490"/>
    </row>
    <row r="126" spans="1:14" ht="26.25" customHeight="1">
      <c r="A126" s="511"/>
      <c r="B126" s="501"/>
      <c r="C126" s="512"/>
      <c r="D126" s="502"/>
      <c r="E126" s="503"/>
      <c r="F126" s="244"/>
      <c r="G126" s="489"/>
      <c r="H126" s="489"/>
      <c r="I126" s="489"/>
      <c r="J126" s="489"/>
      <c r="K126" s="489"/>
      <c r="L126" s="490"/>
      <c r="M126" s="490"/>
      <c r="N126" s="490"/>
    </row>
    <row r="127" spans="2:14" ht="26.25" customHeight="1">
      <c r="B127" s="449" t="s">
        <v>74</v>
      </c>
      <c r="D127" s="438" t="s">
        <v>60</v>
      </c>
      <c r="E127" s="444" t="s">
        <v>61</v>
      </c>
      <c r="F127" s="438"/>
      <c r="G127" s="509"/>
      <c r="H127" s="510"/>
      <c r="I127" s="510"/>
      <c r="J127" s="510"/>
      <c r="K127" s="510"/>
      <c r="L127" s="490"/>
      <c r="M127" s="490"/>
      <c r="N127" s="490"/>
    </row>
    <row r="128" spans="2:14" ht="26.25" customHeight="1">
      <c r="B128" s="240" t="s">
        <v>410</v>
      </c>
      <c r="D128" s="19" t="s">
        <v>415</v>
      </c>
      <c r="E128" s="312" t="s">
        <v>411</v>
      </c>
      <c r="F128" s="19" t="s">
        <v>549</v>
      </c>
      <c r="G128" s="53"/>
      <c r="H128" s="490"/>
      <c r="I128" s="490"/>
      <c r="J128" s="490"/>
      <c r="K128" s="490"/>
      <c r="L128" s="490"/>
      <c r="M128" s="490"/>
      <c r="N128" s="490"/>
    </row>
    <row r="129" spans="2:14" ht="26.25" customHeight="1">
      <c r="B129" s="245" t="s">
        <v>276</v>
      </c>
      <c r="D129" s="241" t="s">
        <v>44</v>
      </c>
      <c r="E129" s="315" t="s">
        <v>43</v>
      </c>
      <c r="F129" s="323" t="s">
        <v>487</v>
      </c>
      <c r="G129" s="53" t="s">
        <v>488</v>
      </c>
      <c r="H129" s="490"/>
      <c r="I129" s="490"/>
      <c r="J129" s="490"/>
      <c r="K129" s="490"/>
      <c r="L129" s="490"/>
      <c r="M129" s="490"/>
      <c r="N129" s="490"/>
    </row>
    <row r="130" spans="2:14" ht="26.25" customHeight="1">
      <c r="B130" s="470" t="s">
        <v>427</v>
      </c>
      <c r="D130" s="471" t="s">
        <v>565</v>
      </c>
      <c r="E130" s="472" t="s">
        <v>14</v>
      </c>
      <c r="F130" s="471" t="s">
        <v>566</v>
      </c>
      <c r="G130" s="53"/>
      <c r="H130" s="490"/>
      <c r="I130" s="490"/>
      <c r="J130" s="490"/>
      <c r="K130" s="490"/>
      <c r="L130" s="490"/>
      <c r="M130" s="490"/>
      <c r="N130" s="490"/>
    </row>
    <row r="131" spans="2:14" ht="26.25" customHeight="1">
      <c r="B131" s="473" t="s">
        <v>428</v>
      </c>
      <c r="D131" s="348" t="s">
        <v>562</v>
      </c>
      <c r="E131" s="474" t="s">
        <v>14</v>
      </c>
      <c r="F131" s="348" t="s">
        <v>567</v>
      </c>
      <c r="G131" s="53"/>
      <c r="H131" s="490"/>
      <c r="I131" s="490"/>
      <c r="J131" s="490"/>
      <c r="K131" s="490"/>
      <c r="L131" s="490"/>
      <c r="M131" s="490"/>
      <c r="N131" s="490"/>
    </row>
    <row r="132" spans="2:14" ht="26.25" customHeight="1">
      <c r="B132" s="470" t="s">
        <v>429</v>
      </c>
      <c r="D132" s="471" t="s">
        <v>563</v>
      </c>
      <c r="E132" s="472" t="s">
        <v>14</v>
      </c>
      <c r="F132" s="471" t="s">
        <v>567</v>
      </c>
      <c r="G132" s="53"/>
      <c r="H132" s="490"/>
      <c r="I132" s="490"/>
      <c r="J132" s="490"/>
      <c r="K132" s="490"/>
      <c r="L132" s="490"/>
      <c r="M132" s="490"/>
      <c r="N132" s="490"/>
    </row>
    <row r="133" spans="2:14" ht="26.25" customHeight="1">
      <c r="B133" s="473" t="s">
        <v>434</v>
      </c>
      <c r="D133" s="348" t="s">
        <v>564</v>
      </c>
      <c r="E133" s="474" t="s">
        <v>14</v>
      </c>
      <c r="F133" s="348" t="s">
        <v>567</v>
      </c>
      <c r="G133" s="53"/>
      <c r="H133" s="490"/>
      <c r="I133" s="490"/>
      <c r="J133" s="490"/>
      <c r="K133" s="490"/>
      <c r="L133" s="490"/>
      <c r="M133" s="490"/>
      <c r="N133" s="490"/>
    </row>
    <row r="134" spans="2:14" ht="26.25" customHeight="1">
      <c r="B134" s="469" t="s">
        <v>552</v>
      </c>
      <c r="D134" s="491"/>
      <c r="E134" s="491"/>
      <c r="F134" s="492"/>
      <c r="G134" s="53"/>
      <c r="H134" s="490"/>
      <c r="I134" s="490"/>
      <c r="J134" s="490"/>
      <c r="K134" s="490"/>
      <c r="L134" s="490"/>
      <c r="M134" s="490"/>
      <c r="N134" s="490"/>
    </row>
    <row r="135" spans="2:14" ht="26.25" customHeight="1">
      <c r="B135" s="2275" t="s">
        <v>427</v>
      </c>
      <c r="D135" s="452" t="s">
        <v>433</v>
      </c>
      <c r="E135" s="453" t="s">
        <v>14</v>
      </c>
      <c r="F135" s="454" t="s">
        <v>530</v>
      </c>
      <c r="G135" s="361" t="s">
        <v>436</v>
      </c>
      <c r="H135" s="490"/>
      <c r="I135" s="490"/>
      <c r="J135" s="490"/>
      <c r="K135" s="490"/>
      <c r="L135" s="490"/>
      <c r="M135" s="490"/>
      <c r="N135" s="490"/>
    </row>
    <row r="136" spans="2:14" ht="26.25" customHeight="1">
      <c r="B136" s="2276"/>
      <c r="D136" s="455"/>
      <c r="E136" s="453" t="s">
        <v>540</v>
      </c>
      <c r="F136" s="456" t="s">
        <v>531</v>
      </c>
      <c r="G136" s="361"/>
      <c r="H136" s="490"/>
      <c r="I136" s="490"/>
      <c r="J136" s="490"/>
      <c r="K136" s="490"/>
      <c r="L136" s="490"/>
      <c r="M136" s="490"/>
      <c r="N136" s="490"/>
    </row>
    <row r="137" spans="2:14" ht="26.25" customHeight="1">
      <c r="B137" s="2273" t="s">
        <v>428</v>
      </c>
      <c r="D137" s="459" t="s">
        <v>430</v>
      </c>
      <c r="E137" s="460" t="s">
        <v>14</v>
      </c>
      <c r="F137" s="461" t="s">
        <v>443</v>
      </c>
      <c r="G137" s="361"/>
      <c r="H137" s="490"/>
      <c r="I137" s="490"/>
      <c r="J137" s="490"/>
      <c r="K137" s="490"/>
      <c r="L137" s="490"/>
      <c r="M137" s="490"/>
      <c r="N137" s="490"/>
    </row>
    <row r="138" spans="2:14" ht="26.25" customHeight="1">
      <c r="B138" s="2274"/>
      <c r="D138" s="462"/>
      <c r="E138" s="463" t="s">
        <v>540</v>
      </c>
      <c r="F138" s="464" t="s">
        <v>532</v>
      </c>
      <c r="G138" s="251"/>
      <c r="H138" s="490"/>
      <c r="I138" s="490"/>
      <c r="J138" s="490"/>
      <c r="K138" s="490"/>
      <c r="L138" s="490"/>
      <c r="M138" s="490"/>
      <c r="N138" s="490"/>
    </row>
    <row r="139" spans="2:14" ht="26.25" customHeight="1">
      <c r="B139" s="2275" t="s">
        <v>429</v>
      </c>
      <c r="D139" s="452" t="s">
        <v>431</v>
      </c>
      <c r="E139" s="453" t="s">
        <v>14</v>
      </c>
      <c r="F139" s="454" t="s">
        <v>533</v>
      </c>
      <c r="G139" s="361"/>
      <c r="H139" s="490"/>
      <c r="I139" s="490"/>
      <c r="J139" s="490"/>
      <c r="K139" s="490"/>
      <c r="L139" s="490"/>
      <c r="M139" s="490"/>
      <c r="N139" s="490"/>
    </row>
    <row r="140" spans="2:14" ht="26.25" customHeight="1">
      <c r="B140" s="2276"/>
      <c r="D140" s="455"/>
      <c r="E140" s="453" t="s">
        <v>540</v>
      </c>
      <c r="F140" s="454" t="s">
        <v>534</v>
      </c>
      <c r="G140" s="361"/>
      <c r="H140" s="490"/>
      <c r="I140" s="490"/>
      <c r="J140" s="490"/>
      <c r="K140" s="490"/>
      <c r="L140" s="490"/>
      <c r="M140" s="490"/>
      <c r="N140" s="490"/>
    </row>
    <row r="141" spans="2:14" ht="26.25" customHeight="1">
      <c r="B141" s="2273" t="s">
        <v>434</v>
      </c>
      <c r="D141" s="459" t="s">
        <v>432</v>
      </c>
      <c r="E141" s="460" t="s">
        <v>14</v>
      </c>
      <c r="F141" s="465" t="s">
        <v>535</v>
      </c>
      <c r="G141" s="361"/>
      <c r="H141" s="490"/>
      <c r="I141" s="490"/>
      <c r="J141" s="490"/>
      <c r="K141" s="490"/>
      <c r="L141" s="490"/>
      <c r="M141" s="490"/>
      <c r="N141" s="490"/>
    </row>
    <row r="142" spans="2:14" ht="26.25" customHeight="1">
      <c r="B142" s="2274"/>
      <c r="D142" s="462"/>
      <c r="E142" s="463" t="s">
        <v>540</v>
      </c>
      <c r="F142" s="465" t="s">
        <v>536</v>
      </c>
      <c r="G142" s="361"/>
      <c r="H142" s="490"/>
      <c r="I142" s="490"/>
      <c r="J142" s="490"/>
      <c r="K142" s="490"/>
      <c r="L142" s="490"/>
      <c r="M142" s="490"/>
      <c r="N142" s="490"/>
    </row>
    <row r="143" spans="2:14" ht="26.25" customHeight="1">
      <c r="B143" s="457" t="s">
        <v>455</v>
      </c>
      <c r="D143" s="458" t="s">
        <v>456</v>
      </c>
      <c r="E143" s="453" t="s">
        <v>14</v>
      </c>
      <c r="F143" s="454" t="s">
        <v>537</v>
      </c>
      <c r="G143" s="35" t="s">
        <v>435</v>
      </c>
      <c r="H143" s="490"/>
      <c r="I143" s="490"/>
      <c r="J143" s="490"/>
      <c r="K143" s="490"/>
      <c r="L143" s="490"/>
      <c r="M143" s="490"/>
      <c r="N143" s="490"/>
    </row>
    <row r="144" spans="2:14" ht="26.25" customHeight="1">
      <c r="B144" s="466" t="s">
        <v>538</v>
      </c>
      <c r="D144" s="467" t="s">
        <v>539</v>
      </c>
      <c r="E144" s="468" t="s">
        <v>14</v>
      </c>
      <c r="F144" s="467"/>
      <c r="G144" s="35" t="s">
        <v>435</v>
      </c>
      <c r="H144" s="490"/>
      <c r="I144" s="490"/>
      <c r="J144" s="490"/>
      <c r="K144" s="490"/>
      <c r="L144" s="490"/>
      <c r="M144" s="490"/>
      <c r="N144" s="490"/>
    </row>
    <row r="145" spans="2:14" ht="26.25" customHeight="1">
      <c r="B145" s="2277" t="s">
        <v>277</v>
      </c>
      <c r="D145" s="2194" t="s">
        <v>23</v>
      </c>
      <c r="E145" s="406" t="s">
        <v>24</v>
      </c>
      <c r="F145" s="419" t="s">
        <v>127</v>
      </c>
      <c r="G145" s="53"/>
      <c r="H145" s="490"/>
      <c r="I145" s="490"/>
      <c r="J145" s="490"/>
      <c r="K145" s="490"/>
      <c r="L145" s="490"/>
      <c r="M145" s="490"/>
      <c r="N145" s="490"/>
    </row>
    <row r="146" spans="2:14" ht="26.25" customHeight="1">
      <c r="B146" s="2278"/>
      <c r="D146" s="2195"/>
      <c r="E146" s="407">
        <v>0.75</v>
      </c>
      <c r="F146" s="105" t="s">
        <v>496</v>
      </c>
      <c r="G146" s="53"/>
      <c r="H146" s="490"/>
      <c r="I146" s="490"/>
      <c r="J146" s="490"/>
      <c r="K146" s="490"/>
      <c r="L146" s="490"/>
      <c r="M146" s="490"/>
      <c r="N146" s="490"/>
    </row>
    <row r="147" spans="2:14" ht="26.25" customHeight="1">
      <c r="B147" s="2278"/>
      <c r="D147" s="2195"/>
      <c r="E147" s="407">
        <v>0.7604166666666666</v>
      </c>
      <c r="F147" s="105" t="s">
        <v>497</v>
      </c>
      <c r="G147" s="53"/>
      <c r="H147" s="490"/>
      <c r="I147" s="490"/>
      <c r="J147" s="490"/>
      <c r="K147" s="490"/>
      <c r="L147" s="490"/>
      <c r="M147" s="490"/>
      <c r="N147" s="490"/>
    </row>
    <row r="148" spans="2:14" ht="26.25" customHeight="1">
      <c r="B148" s="2278"/>
      <c r="D148" s="2195"/>
      <c r="E148" s="407">
        <v>0.7708333333333334</v>
      </c>
      <c r="F148" s="105" t="s">
        <v>498</v>
      </c>
      <c r="G148" s="53"/>
      <c r="H148" s="490"/>
      <c r="I148" s="490"/>
      <c r="J148" s="490"/>
      <c r="K148" s="490"/>
      <c r="L148" s="490"/>
      <c r="M148" s="490"/>
      <c r="N148" s="490"/>
    </row>
    <row r="149" spans="2:14" ht="26.25" customHeight="1">
      <c r="B149" s="2278"/>
      <c r="D149" s="2195"/>
      <c r="E149" s="407" t="s">
        <v>503</v>
      </c>
      <c r="F149" s="105" t="s">
        <v>495</v>
      </c>
      <c r="G149" s="53"/>
      <c r="H149" s="490"/>
      <c r="I149" s="490"/>
      <c r="J149" s="490"/>
      <c r="K149" s="490"/>
      <c r="L149" s="490"/>
      <c r="M149" s="490"/>
      <c r="N149" s="490"/>
    </row>
    <row r="150" spans="2:14" ht="26.25" customHeight="1">
      <c r="B150" s="2278"/>
      <c r="D150" s="2195"/>
      <c r="E150" s="407" t="s">
        <v>504</v>
      </c>
      <c r="F150" s="105" t="s">
        <v>505</v>
      </c>
      <c r="G150" s="53"/>
      <c r="H150" s="490"/>
      <c r="I150" s="490"/>
      <c r="J150" s="490"/>
      <c r="K150" s="490"/>
      <c r="L150" s="490"/>
      <c r="M150" s="490"/>
      <c r="N150" s="490"/>
    </row>
    <row r="151" spans="2:14" ht="26.25" customHeight="1">
      <c r="B151" s="2278"/>
      <c r="D151" s="2195"/>
      <c r="E151" s="406" t="s">
        <v>502</v>
      </c>
      <c r="F151" s="419" t="s">
        <v>501</v>
      </c>
      <c r="G151" s="53"/>
      <c r="H151" s="490"/>
      <c r="I151" s="490"/>
      <c r="J151" s="490"/>
      <c r="K151" s="490"/>
      <c r="L151" s="490"/>
      <c r="M151" s="490"/>
      <c r="N151" s="490"/>
    </row>
    <row r="152" spans="2:14" ht="26.25" customHeight="1">
      <c r="B152" s="2278"/>
      <c r="D152" s="2195"/>
      <c r="E152" s="406" t="s">
        <v>494</v>
      </c>
      <c r="F152" s="105" t="s">
        <v>500</v>
      </c>
      <c r="G152" s="53"/>
      <c r="H152" s="490"/>
      <c r="I152" s="490"/>
      <c r="J152" s="490"/>
      <c r="K152" s="490"/>
      <c r="L152" s="490"/>
      <c r="M152" s="490"/>
      <c r="N152" s="490"/>
    </row>
    <row r="153" spans="2:14" ht="26.25" customHeight="1">
      <c r="B153" s="2278"/>
      <c r="D153" s="2195"/>
      <c r="E153" s="406"/>
      <c r="F153" s="105" t="s">
        <v>506</v>
      </c>
      <c r="G153" s="53"/>
      <c r="H153" s="490"/>
      <c r="I153" s="490"/>
      <c r="J153" s="490"/>
      <c r="K153" s="490"/>
      <c r="L153" s="490"/>
      <c r="M153" s="490"/>
      <c r="N153" s="490"/>
    </row>
    <row r="154" spans="2:14" ht="26.25" customHeight="1">
      <c r="B154" s="2279"/>
      <c r="D154" s="2196"/>
      <c r="E154" s="406"/>
      <c r="F154" s="105" t="s">
        <v>507</v>
      </c>
      <c r="G154" s="53" t="s">
        <v>516</v>
      </c>
      <c r="H154" s="490"/>
      <c r="I154" s="490"/>
      <c r="J154" s="490"/>
      <c r="K154" s="490"/>
      <c r="L154" s="490"/>
      <c r="M154" s="490"/>
      <c r="N154" s="490"/>
    </row>
    <row r="155" spans="2:14" ht="26.25" customHeight="1">
      <c r="B155" s="395" t="s">
        <v>25</v>
      </c>
      <c r="D155" s="40" t="s">
        <v>608</v>
      </c>
      <c r="E155" s="352" t="s">
        <v>389</v>
      </c>
      <c r="F155" s="353" t="s">
        <v>551</v>
      </c>
      <c r="G155" s="53"/>
      <c r="H155" s="490"/>
      <c r="I155" s="490"/>
      <c r="J155" s="490"/>
      <c r="K155" s="490"/>
      <c r="L155" s="490"/>
      <c r="M155" s="490"/>
      <c r="N155" s="490"/>
    </row>
    <row r="156" spans="2:14" ht="26.25" customHeight="1">
      <c r="B156" s="2197" t="s">
        <v>25</v>
      </c>
      <c r="D156" s="2197" t="s">
        <v>278</v>
      </c>
      <c r="E156" s="420" t="s">
        <v>422</v>
      </c>
      <c r="F156" s="234" t="s">
        <v>508</v>
      </c>
      <c r="G156" s="53"/>
      <c r="H156" s="490"/>
      <c r="I156" s="490"/>
      <c r="J156" s="490"/>
      <c r="K156" s="490"/>
      <c r="L156" s="490"/>
      <c r="M156" s="490"/>
      <c r="N156" s="490"/>
    </row>
    <row r="157" spans="2:14" ht="26.25" customHeight="1">
      <c r="B157" s="2198"/>
      <c r="D157" s="2198"/>
      <c r="E157" s="421"/>
      <c r="F157" s="19" t="s">
        <v>510</v>
      </c>
      <c r="G157" s="53"/>
      <c r="H157" s="490"/>
      <c r="I157" s="490"/>
      <c r="J157" s="490"/>
      <c r="K157" s="490"/>
      <c r="L157" s="490"/>
      <c r="M157" s="490"/>
      <c r="N157" s="490"/>
    </row>
    <row r="158" spans="2:14" ht="26.25" customHeight="1">
      <c r="B158" s="2199"/>
      <c r="D158" s="2199"/>
      <c r="E158" s="428"/>
      <c r="F158" s="19" t="s">
        <v>509</v>
      </c>
      <c r="G158" s="53"/>
      <c r="H158" s="490"/>
      <c r="I158" s="490"/>
      <c r="J158" s="490"/>
      <c r="K158" s="490"/>
      <c r="L158" s="490"/>
      <c r="M158" s="490"/>
      <c r="N158" s="490"/>
    </row>
    <row r="159" spans="2:14" ht="26.25" customHeight="1">
      <c r="B159" s="437" t="s">
        <v>553</v>
      </c>
      <c r="D159" s="493"/>
      <c r="E159" s="493"/>
      <c r="F159" s="494"/>
      <c r="G159" s="53"/>
      <c r="H159" s="490"/>
      <c r="I159" s="490"/>
      <c r="J159" s="490"/>
      <c r="K159" s="490"/>
      <c r="L159" s="490"/>
      <c r="M159" s="490"/>
      <c r="N159" s="490"/>
    </row>
    <row r="160" spans="2:14" ht="26.25" customHeight="1">
      <c r="B160" s="415" t="s">
        <v>526</v>
      </c>
      <c r="D160" s="416" t="s">
        <v>457</v>
      </c>
      <c r="E160" s="413" t="s">
        <v>519</v>
      </c>
      <c r="F160" s="408" t="s">
        <v>520</v>
      </c>
      <c r="G160" s="53"/>
      <c r="H160" s="490"/>
      <c r="I160" s="490"/>
      <c r="J160" s="490"/>
      <c r="K160" s="490"/>
      <c r="L160" s="490"/>
      <c r="M160" s="490"/>
      <c r="N160" s="490"/>
    </row>
    <row r="161" spans="2:14" ht="26.25" customHeight="1">
      <c r="B161" s="417" t="s">
        <v>527</v>
      </c>
      <c r="D161" s="418" t="s">
        <v>457</v>
      </c>
      <c r="E161" s="414" t="s">
        <v>519</v>
      </c>
      <c r="F161" s="409" t="s">
        <v>521</v>
      </c>
      <c r="G161" s="53"/>
      <c r="H161" s="490"/>
      <c r="I161" s="490"/>
      <c r="J161" s="490"/>
      <c r="K161" s="490"/>
      <c r="L161" s="490"/>
      <c r="M161" s="490"/>
      <c r="N161" s="490"/>
    </row>
    <row r="162" spans="2:14" ht="26.25" customHeight="1">
      <c r="B162" s="2259" t="s">
        <v>528</v>
      </c>
      <c r="D162" s="416" t="s">
        <v>457</v>
      </c>
      <c r="E162" s="435" t="s">
        <v>519</v>
      </c>
      <c r="F162" s="410" t="s">
        <v>522</v>
      </c>
      <c r="G162" s="53"/>
      <c r="H162" s="490"/>
      <c r="I162" s="490"/>
      <c r="J162" s="490"/>
      <c r="K162" s="490"/>
      <c r="L162" s="490"/>
      <c r="M162" s="490"/>
      <c r="N162" s="490"/>
    </row>
    <row r="163" spans="2:14" ht="26.25" customHeight="1">
      <c r="B163" s="2260"/>
      <c r="D163" s="416" t="s">
        <v>457</v>
      </c>
      <c r="E163" s="436"/>
      <c r="F163" s="410" t="s">
        <v>523</v>
      </c>
      <c r="G163" s="53"/>
      <c r="H163" s="490"/>
      <c r="I163" s="490"/>
      <c r="J163" s="490"/>
      <c r="K163" s="490"/>
      <c r="L163" s="490"/>
      <c r="M163" s="490"/>
      <c r="N163" s="490"/>
    </row>
    <row r="164" spans="2:14" ht="26.25" customHeight="1">
      <c r="B164" s="417" t="s">
        <v>529</v>
      </c>
      <c r="D164" s="418" t="s">
        <v>457</v>
      </c>
      <c r="E164" s="414" t="s">
        <v>519</v>
      </c>
      <c r="F164" s="411" t="s">
        <v>524</v>
      </c>
      <c r="G164" s="53"/>
      <c r="H164" s="490"/>
      <c r="I164" s="490"/>
      <c r="J164" s="490"/>
      <c r="K164" s="490"/>
      <c r="L164" s="490"/>
      <c r="M164" s="490"/>
      <c r="N164" s="490"/>
    </row>
    <row r="165" spans="2:14" ht="26.25" customHeight="1">
      <c r="B165" s="415" t="s">
        <v>120</v>
      </c>
      <c r="D165" s="416" t="s">
        <v>457</v>
      </c>
      <c r="E165" s="413" t="s">
        <v>519</v>
      </c>
      <c r="F165" s="412" t="s">
        <v>525</v>
      </c>
      <c r="G165" s="53"/>
      <c r="H165" s="490"/>
      <c r="I165" s="490"/>
      <c r="J165" s="490"/>
      <c r="K165" s="490"/>
      <c r="L165" s="490"/>
      <c r="M165" s="490"/>
      <c r="N165" s="490"/>
    </row>
    <row r="166" spans="2:14" ht="26.25" customHeight="1">
      <c r="B166" s="397" t="s">
        <v>279</v>
      </c>
      <c r="D166" s="390" t="s">
        <v>44</v>
      </c>
      <c r="E166" s="316" t="s">
        <v>43</v>
      </c>
      <c r="F166" s="323" t="s">
        <v>385</v>
      </c>
      <c r="G166" s="53"/>
      <c r="H166" s="490"/>
      <c r="I166" s="490"/>
      <c r="J166" s="490"/>
      <c r="K166" s="490"/>
      <c r="L166" s="490"/>
      <c r="M166" s="490"/>
      <c r="N166" s="490"/>
    </row>
    <row r="167" spans="2:14" ht="26.25" customHeight="1">
      <c r="B167" s="2197" t="s">
        <v>107</v>
      </c>
      <c r="D167" s="2162" t="s">
        <v>484</v>
      </c>
      <c r="E167" s="391" t="s">
        <v>27</v>
      </c>
      <c r="F167" s="11" t="s">
        <v>550</v>
      </c>
      <c r="G167" s="53" t="s">
        <v>485</v>
      </c>
      <c r="H167" s="490"/>
      <c r="I167" s="490"/>
      <c r="J167" s="490"/>
      <c r="K167" s="490"/>
      <c r="L167" s="490"/>
      <c r="M167" s="490"/>
      <c r="N167" s="490"/>
    </row>
    <row r="168" spans="2:14" ht="26.25" customHeight="1">
      <c r="B168" s="2198"/>
      <c r="D168" s="2163"/>
      <c r="E168" s="35" t="s">
        <v>542</v>
      </c>
      <c r="F168" s="11" t="s">
        <v>541</v>
      </c>
      <c r="G168" s="53" t="s">
        <v>440</v>
      </c>
      <c r="H168" s="490"/>
      <c r="I168" s="490"/>
      <c r="J168" s="490"/>
      <c r="K168" s="490"/>
      <c r="L168" s="490"/>
      <c r="M168" s="490"/>
      <c r="N168" s="490"/>
    </row>
    <row r="169" spans="2:14" ht="26.25" customHeight="1">
      <c r="B169" s="2198"/>
      <c r="D169" s="2163"/>
      <c r="E169" s="421" t="s">
        <v>543</v>
      </c>
      <c r="F169" s="11" t="s">
        <v>480</v>
      </c>
      <c r="G169" s="53" t="s">
        <v>440</v>
      </c>
      <c r="H169" s="490"/>
      <c r="I169" s="490"/>
      <c r="J169" s="490"/>
      <c r="K169" s="490"/>
      <c r="L169" s="490"/>
      <c r="M169" s="490"/>
      <c r="N169" s="490"/>
    </row>
    <row r="170" spans="2:14" ht="26.25" customHeight="1">
      <c r="B170" s="2198"/>
      <c r="D170" s="2163"/>
      <c r="E170" s="421" t="s">
        <v>545</v>
      </c>
      <c r="F170" s="11" t="s">
        <v>544</v>
      </c>
      <c r="G170" s="53" t="s">
        <v>442</v>
      </c>
      <c r="H170" s="490"/>
      <c r="I170" s="490"/>
      <c r="J170" s="490"/>
      <c r="K170" s="490"/>
      <c r="L170" s="490"/>
      <c r="M170" s="490"/>
      <c r="N170" s="490"/>
    </row>
    <row r="171" spans="2:14" ht="26.25" customHeight="1">
      <c r="B171" s="2198"/>
      <c r="D171" s="2163"/>
      <c r="E171" s="421" t="s">
        <v>543</v>
      </c>
      <c r="F171" s="11" t="s">
        <v>483</v>
      </c>
      <c r="G171" s="53" t="s">
        <v>440</v>
      </c>
      <c r="H171" s="490"/>
      <c r="I171" s="490"/>
      <c r="J171" s="490"/>
      <c r="K171" s="490"/>
      <c r="L171" s="490"/>
      <c r="M171" s="490"/>
      <c r="N171" s="490"/>
    </row>
    <row r="172" spans="2:14" ht="26.25" customHeight="1">
      <c r="B172" s="2198"/>
      <c r="D172" s="2163"/>
      <c r="E172" s="401" t="s">
        <v>513</v>
      </c>
      <c r="F172" s="11" t="s">
        <v>482</v>
      </c>
      <c r="G172" s="53" t="s">
        <v>512</v>
      </c>
      <c r="H172" s="490"/>
      <c r="I172" s="490"/>
      <c r="J172" s="490"/>
      <c r="K172" s="490"/>
      <c r="L172" s="490"/>
      <c r="M172" s="490"/>
      <c r="N172" s="490"/>
    </row>
    <row r="173" spans="2:14" ht="26.25" customHeight="1">
      <c r="B173" s="2198"/>
      <c r="D173" s="2163"/>
      <c r="E173" s="401" t="s">
        <v>514</v>
      </c>
      <c r="F173" s="11" t="s">
        <v>489</v>
      </c>
      <c r="G173" s="53" t="s">
        <v>512</v>
      </c>
      <c r="H173" s="490"/>
      <c r="I173" s="490"/>
      <c r="J173" s="490"/>
      <c r="K173" s="490"/>
      <c r="L173" s="490"/>
      <c r="M173" s="490"/>
      <c r="N173" s="490"/>
    </row>
    <row r="174" spans="2:14" ht="26.25" customHeight="1">
      <c r="B174" s="2199"/>
      <c r="D174" s="2164"/>
      <c r="E174" s="401" t="s">
        <v>515</v>
      </c>
      <c r="F174" s="11" t="s">
        <v>511</v>
      </c>
      <c r="G174" s="1" t="s">
        <v>440</v>
      </c>
      <c r="H174" s="490"/>
      <c r="I174" s="490"/>
      <c r="J174" s="490"/>
      <c r="K174" s="490"/>
      <c r="L174" s="490"/>
      <c r="M174" s="490"/>
      <c r="N174" s="490"/>
    </row>
    <row r="175" spans="2:14" ht="26.25" customHeight="1">
      <c r="B175" s="450" t="s">
        <v>313</v>
      </c>
      <c r="D175" s="529" t="s">
        <v>314</v>
      </c>
      <c r="E175" s="312" t="s">
        <v>27</v>
      </c>
      <c r="F175" s="375">
        <v>0.375</v>
      </c>
      <c r="G175" s="53"/>
      <c r="H175" s="490"/>
      <c r="I175" s="490"/>
      <c r="J175" s="490"/>
      <c r="K175" s="490"/>
      <c r="L175" s="490"/>
      <c r="M175" s="490"/>
      <c r="N175" s="490"/>
    </row>
    <row r="176" spans="2:14" ht="26.25" customHeight="1">
      <c r="B176" s="528" t="s">
        <v>632</v>
      </c>
      <c r="D176" s="529" t="s">
        <v>633</v>
      </c>
      <c r="E176" s="312"/>
      <c r="F176" s="375" t="s">
        <v>634</v>
      </c>
      <c r="G176" s="53"/>
      <c r="H176" s="490"/>
      <c r="I176" s="490"/>
      <c r="J176" s="490"/>
      <c r="K176" s="490"/>
      <c r="L176" s="490"/>
      <c r="M176" s="490"/>
      <c r="N176" s="490"/>
    </row>
    <row r="177" spans="2:14" ht="26.25" customHeight="1">
      <c r="B177" s="528" t="s">
        <v>635</v>
      </c>
      <c r="D177" s="529" t="s">
        <v>636</v>
      </c>
      <c r="E177" s="312" t="s">
        <v>637</v>
      </c>
      <c r="F177" s="375" t="s">
        <v>638</v>
      </c>
      <c r="G177" s="53"/>
      <c r="H177" s="490"/>
      <c r="I177" s="490"/>
      <c r="J177" s="490"/>
      <c r="K177" s="490"/>
      <c r="L177" s="490"/>
      <c r="M177" s="490"/>
      <c r="N177" s="490"/>
    </row>
    <row r="178" spans="2:14" ht="26.25" customHeight="1">
      <c r="B178" s="397" t="s">
        <v>280</v>
      </c>
      <c r="D178" s="108" t="s">
        <v>44</v>
      </c>
      <c r="E178" s="316" t="s">
        <v>43</v>
      </c>
      <c r="F178" s="324" t="s">
        <v>350</v>
      </c>
      <c r="G178" s="53"/>
      <c r="H178" s="490"/>
      <c r="I178" s="490"/>
      <c r="J178" s="490"/>
      <c r="K178" s="490"/>
      <c r="L178" s="490"/>
      <c r="M178" s="490"/>
      <c r="N178" s="490"/>
    </row>
    <row r="179" spans="2:14" ht="26.25" customHeight="1">
      <c r="B179" s="2197" t="s">
        <v>102</v>
      </c>
      <c r="D179" s="2162" t="s">
        <v>561</v>
      </c>
      <c r="E179" s="445" t="s">
        <v>134</v>
      </c>
      <c r="F179" s="11" t="s">
        <v>555</v>
      </c>
      <c r="G179" s="53">
        <v>200</v>
      </c>
      <c r="H179" s="490"/>
      <c r="I179" s="490"/>
      <c r="J179" s="490"/>
      <c r="K179" s="490"/>
      <c r="L179" s="490"/>
      <c r="M179" s="490"/>
      <c r="N179" s="490"/>
    </row>
    <row r="180" spans="2:14" ht="26.25" customHeight="1">
      <c r="B180" s="2198"/>
      <c r="D180" s="2163"/>
      <c r="E180" s="445" t="s">
        <v>557</v>
      </c>
      <c r="F180" s="11" t="s">
        <v>556</v>
      </c>
      <c r="G180" s="53"/>
      <c r="H180" s="490"/>
      <c r="I180" s="490"/>
      <c r="J180" s="490"/>
      <c r="K180" s="490"/>
      <c r="L180" s="490"/>
      <c r="M180" s="490"/>
      <c r="N180" s="490"/>
    </row>
    <row r="181" spans="2:14" ht="26.25" customHeight="1">
      <c r="B181" s="2198"/>
      <c r="D181" s="2163"/>
      <c r="E181" s="445"/>
      <c r="F181" s="11" t="s">
        <v>558</v>
      </c>
      <c r="G181" s="53"/>
      <c r="H181" s="490"/>
      <c r="I181" s="490"/>
      <c r="J181" s="490"/>
      <c r="K181" s="490"/>
      <c r="L181" s="490"/>
      <c r="M181" s="490"/>
      <c r="N181" s="490"/>
    </row>
    <row r="182" spans="2:14" ht="26.25" customHeight="1">
      <c r="B182" s="2198"/>
      <c r="D182" s="2163"/>
      <c r="E182" s="445"/>
      <c r="F182" s="11" t="s">
        <v>559</v>
      </c>
      <c r="G182" s="53"/>
      <c r="H182" s="490"/>
      <c r="I182" s="490"/>
      <c r="J182" s="490"/>
      <c r="K182" s="490"/>
      <c r="L182" s="490"/>
      <c r="M182" s="490"/>
      <c r="N182" s="490"/>
    </row>
    <row r="183" spans="2:14" ht="26.25" customHeight="1">
      <c r="B183" s="2199"/>
      <c r="D183" s="2164"/>
      <c r="E183" s="445"/>
      <c r="F183" s="11" t="s">
        <v>560</v>
      </c>
      <c r="G183" s="53"/>
      <c r="H183" s="490"/>
      <c r="I183" s="490"/>
      <c r="J183" s="490"/>
      <c r="K183" s="490"/>
      <c r="L183" s="490"/>
      <c r="M183" s="490"/>
      <c r="N183" s="490"/>
    </row>
    <row r="184" spans="2:14" ht="26.25" customHeight="1">
      <c r="B184" s="2197" t="s">
        <v>315</v>
      </c>
      <c r="D184" s="203" t="s">
        <v>418</v>
      </c>
      <c r="E184" s="399" t="s">
        <v>43</v>
      </c>
      <c r="F184" s="244" t="s">
        <v>421</v>
      </c>
      <c r="G184" s="53"/>
      <c r="H184" s="490"/>
      <c r="I184" s="490"/>
      <c r="J184" s="490"/>
      <c r="K184" s="490"/>
      <c r="L184" s="490"/>
      <c r="M184" s="490"/>
      <c r="N184" s="490"/>
    </row>
    <row r="185" spans="2:14" ht="26.25" customHeight="1">
      <c r="B185" s="2199"/>
      <c r="D185" s="427"/>
      <c r="E185" s="400"/>
      <c r="F185" s="244" t="s">
        <v>423</v>
      </c>
      <c r="G185" s="53"/>
      <c r="H185" s="490"/>
      <c r="I185" s="490"/>
      <c r="J185" s="490"/>
      <c r="K185" s="490"/>
      <c r="L185" s="490"/>
      <c r="M185" s="490"/>
      <c r="N185" s="490"/>
    </row>
    <row r="186" spans="2:14" ht="26.25" customHeight="1">
      <c r="B186" s="450" t="s">
        <v>315</v>
      </c>
      <c r="D186" s="19" t="s">
        <v>417</v>
      </c>
      <c r="E186" s="312" t="s">
        <v>16</v>
      </c>
      <c r="F186" s="244" t="s">
        <v>458</v>
      </c>
      <c r="G186" s="53" t="s">
        <v>477</v>
      </c>
      <c r="H186" s="490"/>
      <c r="I186" s="490"/>
      <c r="J186" s="490"/>
      <c r="K186" s="490"/>
      <c r="L186" s="490"/>
      <c r="M186" s="490"/>
      <c r="N186" s="490"/>
    </row>
    <row r="187" spans="2:14" ht="26.25" customHeight="1">
      <c r="B187" s="450" t="s">
        <v>55</v>
      </c>
      <c r="D187" s="19" t="s">
        <v>283</v>
      </c>
      <c r="E187" s="312" t="s">
        <v>9</v>
      </c>
      <c r="F187" s="244"/>
      <c r="G187" s="53"/>
      <c r="H187" s="490"/>
      <c r="I187" s="490"/>
      <c r="J187" s="490"/>
      <c r="K187" s="490"/>
      <c r="L187" s="490"/>
      <c r="M187" s="490"/>
      <c r="N187" s="490"/>
    </row>
    <row r="188" spans="2:14" ht="26.25" customHeight="1">
      <c r="B188" s="240" t="s">
        <v>330</v>
      </c>
      <c r="D188" s="210" t="s">
        <v>347</v>
      </c>
      <c r="E188" s="313" t="s">
        <v>27</v>
      </c>
      <c r="F188" s="235" t="s">
        <v>465</v>
      </c>
      <c r="G188" s="53"/>
      <c r="H188" s="490"/>
      <c r="I188" s="490"/>
      <c r="J188" s="490"/>
      <c r="K188" s="490"/>
      <c r="L188" s="490"/>
      <c r="M188" s="490"/>
      <c r="N188" s="490"/>
    </row>
    <row r="189" spans="2:14" ht="26.25" customHeight="1">
      <c r="B189" s="448" t="s">
        <v>462</v>
      </c>
      <c r="D189" s="320" t="s">
        <v>464</v>
      </c>
      <c r="E189" s="319" t="s">
        <v>16</v>
      </c>
      <c r="F189" s="235" t="s">
        <v>463</v>
      </c>
      <c r="G189" s="53"/>
      <c r="H189" s="490"/>
      <c r="I189" s="490"/>
      <c r="J189" s="490"/>
      <c r="K189" s="490"/>
      <c r="L189" s="490"/>
      <c r="M189" s="490"/>
      <c r="N189" s="490"/>
    </row>
    <row r="190" spans="2:14" ht="26.25" customHeight="1">
      <c r="B190" s="2265" t="s">
        <v>396</v>
      </c>
      <c r="D190" s="347" t="s">
        <v>609</v>
      </c>
      <c r="E190" s="429" t="s">
        <v>16</v>
      </c>
      <c r="F190" s="354" t="s">
        <v>405</v>
      </c>
      <c r="G190" s="53"/>
      <c r="H190" s="490"/>
      <c r="I190" s="490"/>
      <c r="J190" s="490"/>
      <c r="K190" s="490"/>
      <c r="L190" s="490"/>
      <c r="M190" s="490"/>
      <c r="N190" s="490"/>
    </row>
    <row r="191" spans="2:14" ht="26.25" customHeight="1">
      <c r="B191" s="2266"/>
      <c r="D191" s="430"/>
      <c r="E191" s="431"/>
      <c r="F191" s="354" t="s">
        <v>406</v>
      </c>
      <c r="G191" s="53"/>
      <c r="H191" s="490"/>
      <c r="I191" s="490"/>
      <c r="J191" s="490"/>
      <c r="K191" s="490"/>
      <c r="L191" s="490"/>
      <c r="M191" s="490"/>
      <c r="N191" s="490"/>
    </row>
    <row r="192" spans="2:14" ht="26.25" customHeight="1">
      <c r="B192" s="2267" t="s">
        <v>499</v>
      </c>
      <c r="D192" s="2270" t="s">
        <v>28</v>
      </c>
      <c r="E192" s="442" t="s">
        <v>17</v>
      </c>
      <c r="F192" s="236" t="s">
        <v>546</v>
      </c>
      <c r="G192" s="53"/>
      <c r="H192" s="490"/>
      <c r="I192" s="490"/>
      <c r="J192" s="490"/>
      <c r="K192" s="490"/>
      <c r="L192" s="490"/>
      <c r="M192" s="490"/>
      <c r="N192" s="490"/>
    </row>
    <row r="193" spans="2:14" ht="26.25" customHeight="1">
      <c r="B193" s="2268"/>
      <c r="D193" s="2271"/>
      <c r="E193" s="392">
        <v>0.53125</v>
      </c>
      <c r="F193" s="236" t="s">
        <v>348</v>
      </c>
      <c r="G193" s="53"/>
      <c r="H193" s="490"/>
      <c r="I193" s="490"/>
      <c r="J193" s="490"/>
      <c r="K193" s="490"/>
      <c r="L193" s="490"/>
      <c r="M193" s="490"/>
      <c r="N193" s="490"/>
    </row>
    <row r="194" spans="2:14" ht="26.25" customHeight="1">
      <c r="B194" s="2268"/>
      <c r="D194" s="2271"/>
      <c r="E194" s="392">
        <v>0.5416666666666666</v>
      </c>
      <c r="F194" s="236" t="s">
        <v>459</v>
      </c>
      <c r="G194" s="53"/>
      <c r="H194" s="490"/>
      <c r="I194" s="490"/>
      <c r="J194" s="490"/>
      <c r="K194" s="490"/>
      <c r="L194" s="490"/>
      <c r="M194" s="490"/>
      <c r="N194" s="490"/>
    </row>
    <row r="195" spans="2:14" ht="26.25" customHeight="1">
      <c r="B195" s="2268"/>
      <c r="D195" s="2271"/>
      <c r="E195" s="392">
        <v>0.5833333333333334</v>
      </c>
      <c r="F195" s="236" t="s">
        <v>547</v>
      </c>
      <c r="G195" s="53"/>
      <c r="H195" s="490"/>
      <c r="I195" s="490"/>
      <c r="J195" s="490"/>
      <c r="K195" s="490"/>
      <c r="L195" s="490"/>
      <c r="M195" s="490"/>
      <c r="N195" s="490"/>
    </row>
    <row r="196" spans="2:14" ht="26.25" customHeight="1">
      <c r="B196" s="2268"/>
      <c r="D196" s="2271"/>
      <c r="E196" s="393"/>
      <c r="F196" s="236"/>
      <c r="G196" s="53"/>
      <c r="H196" s="490"/>
      <c r="I196" s="490"/>
      <c r="J196" s="490"/>
      <c r="K196" s="490"/>
      <c r="L196" s="490"/>
      <c r="M196" s="490"/>
      <c r="N196" s="490"/>
    </row>
    <row r="197" spans="2:14" ht="26.25" customHeight="1">
      <c r="B197" s="2269"/>
      <c r="D197" s="2272"/>
      <c r="E197" s="393"/>
      <c r="F197" s="236"/>
      <c r="G197" s="53"/>
      <c r="H197" s="490"/>
      <c r="I197" s="490"/>
      <c r="J197" s="490"/>
      <c r="K197" s="490"/>
      <c r="L197" s="490"/>
      <c r="M197" s="490"/>
      <c r="N197" s="490"/>
    </row>
    <row r="198" spans="2:14" ht="26.25" customHeight="1">
      <c r="B198" s="440"/>
      <c r="D198" s="386"/>
      <c r="E198" s="387"/>
      <c r="F198" s="354"/>
      <c r="G198" s="53"/>
      <c r="H198" s="490"/>
      <c r="I198" s="490"/>
      <c r="J198" s="490"/>
      <c r="K198" s="490"/>
      <c r="L198" s="490"/>
      <c r="M198" s="490"/>
      <c r="N198" s="490"/>
    </row>
    <row r="199" spans="2:14" ht="26.25" customHeight="1">
      <c r="B199" s="440"/>
      <c r="D199" s="386"/>
      <c r="E199" s="387"/>
      <c r="F199" s="354"/>
      <c r="G199" s="53"/>
      <c r="H199" s="490"/>
      <c r="I199" s="490"/>
      <c r="J199" s="490"/>
      <c r="K199" s="490"/>
      <c r="L199" s="490"/>
      <c r="M199" s="490"/>
      <c r="N199" s="490"/>
    </row>
    <row r="200" spans="2:14" ht="26.25" customHeight="1">
      <c r="B200" s="221" t="s">
        <v>284</v>
      </c>
      <c r="D200" s="222" t="s">
        <v>285</v>
      </c>
      <c r="E200" s="317" t="s">
        <v>16</v>
      </c>
      <c r="F200" s="222"/>
      <c r="G200" s="53"/>
      <c r="H200" s="490"/>
      <c r="I200" s="490"/>
      <c r="J200" s="490"/>
      <c r="K200" s="490"/>
      <c r="L200" s="490"/>
      <c r="M200" s="490"/>
      <c r="N200" s="490"/>
    </row>
    <row r="201" spans="2:14" ht="26.25" customHeight="1">
      <c r="B201" s="2263" t="s">
        <v>286</v>
      </c>
      <c r="D201" s="348" t="s">
        <v>610</v>
      </c>
      <c r="E201" s="349" t="s">
        <v>16</v>
      </c>
      <c r="F201" s="355" t="s">
        <v>399</v>
      </c>
      <c r="G201" s="53"/>
      <c r="H201" s="490"/>
      <c r="I201" s="490"/>
      <c r="J201" s="490"/>
      <c r="K201" s="490"/>
      <c r="L201" s="490"/>
      <c r="M201" s="490"/>
      <c r="N201" s="490"/>
    </row>
    <row r="202" spans="2:14" ht="26.25" customHeight="1">
      <c r="B202" s="2264"/>
      <c r="D202" s="348" t="s">
        <v>611</v>
      </c>
      <c r="E202" s="349" t="s">
        <v>16</v>
      </c>
      <c r="F202" s="355" t="s">
        <v>400</v>
      </c>
      <c r="G202" s="53"/>
      <c r="H202" s="490"/>
      <c r="I202" s="490"/>
      <c r="J202" s="490"/>
      <c r="K202" s="490"/>
      <c r="L202" s="490"/>
      <c r="M202" s="490"/>
      <c r="N202" s="490"/>
    </row>
    <row r="203" spans="2:14" ht="26.25" customHeight="1">
      <c r="B203" s="2209" t="s">
        <v>321</v>
      </c>
      <c r="D203" s="2261" t="s">
        <v>416</v>
      </c>
      <c r="E203" s="432" t="s">
        <v>16</v>
      </c>
      <c r="F203" s="307" t="s">
        <v>454</v>
      </c>
      <c r="G203" s="49"/>
      <c r="H203" s="490"/>
      <c r="I203" s="490"/>
      <c r="J203" s="490"/>
      <c r="K203" s="490"/>
      <c r="L203" s="490"/>
      <c r="M203" s="490"/>
      <c r="N203" s="490"/>
    </row>
    <row r="204" spans="2:14" ht="26.25" customHeight="1">
      <c r="B204" s="2211"/>
      <c r="D204" s="2262"/>
      <c r="E204" s="433"/>
      <c r="F204" s="307" t="s">
        <v>548</v>
      </c>
      <c r="G204" s="53"/>
      <c r="H204" s="490"/>
      <c r="I204" s="490"/>
      <c r="J204" s="490"/>
      <c r="K204" s="490"/>
      <c r="L204" s="490"/>
      <c r="M204" s="490"/>
      <c r="N204" s="490"/>
    </row>
    <row r="205" spans="2:14" ht="26.25" customHeight="1">
      <c r="B205" s="4" t="s">
        <v>239</v>
      </c>
      <c r="D205" s="11" t="s">
        <v>63</v>
      </c>
      <c r="E205" s="310" t="s">
        <v>29</v>
      </c>
      <c r="F205" s="11"/>
      <c r="G205" s="53"/>
      <c r="H205" s="490"/>
      <c r="I205" s="490"/>
      <c r="J205" s="490"/>
      <c r="K205" s="490"/>
      <c r="L205" s="490"/>
      <c r="M205" s="490"/>
      <c r="N205" s="490"/>
    </row>
    <row r="206" spans="2:14" ht="26.25" customHeight="1">
      <c r="B206" s="360" t="s">
        <v>397</v>
      </c>
      <c r="D206" s="348" t="s">
        <v>398</v>
      </c>
      <c r="E206" s="357" t="s">
        <v>16</v>
      </c>
      <c r="F206" s="348" t="s">
        <v>460</v>
      </c>
      <c r="G206" s="53"/>
      <c r="H206" s="490"/>
      <c r="I206" s="490"/>
      <c r="J206" s="490"/>
      <c r="K206" s="490"/>
      <c r="L206" s="490"/>
      <c r="M206" s="490"/>
      <c r="N206" s="490"/>
    </row>
    <row r="207" spans="2:14" ht="26.25" customHeight="1">
      <c r="B207" s="104" t="s">
        <v>112</v>
      </c>
      <c r="D207" s="358" t="s">
        <v>420</v>
      </c>
      <c r="E207" s="359" t="s">
        <v>16</v>
      </c>
      <c r="F207" s="17"/>
      <c r="G207" s="53"/>
      <c r="H207" s="490"/>
      <c r="I207" s="490"/>
      <c r="J207" s="490"/>
      <c r="K207" s="490"/>
      <c r="L207" s="490"/>
      <c r="M207" s="490"/>
      <c r="N207" s="490"/>
    </row>
    <row r="208" spans="2:14" ht="26.25" customHeight="1">
      <c r="B208" s="4" t="s">
        <v>48</v>
      </c>
      <c r="D208" s="11" t="s">
        <v>259</v>
      </c>
      <c r="E208" s="310" t="s">
        <v>16</v>
      </c>
      <c r="F208" s="244"/>
      <c r="G208" s="53"/>
      <c r="H208" s="490"/>
      <c r="I208" s="490"/>
      <c r="J208" s="490"/>
      <c r="K208" s="490"/>
      <c r="L208" s="490"/>
      <c r="M208" s="490"/>
      <c r="N208" s="490"/>
    </row>
    <row r="209" spans="2:14" ht="26.25" customHeight="1">
      <c r="B209" s="450" t="s">
        <v>288</v>
      </c>
      <c r="D209" s="39" t="s">
        <v>289</v>
      </c>
      <c r="E209" s="312" t="s">
        <v>72</v>
      </c>
      <c r="F209" s="11"/>
      <c r="G209" s="53"/>
      <c r="H209" s="490"/>
      <c r="I209" s="490"/>
      <c r="J209" s="490"/>
      <c r="K209" s="490"/>
      <c r="L209" s="490"/>
      <c r="M209" s="490"/>
      <c r="N209" s="490"/>
    </row>
    <row r="210" spans="2:7" ht="26.25" customHeight="1">
      <c r="B210" s="221" t="s">
        <v>30</v>
      </c>
      <c r="D210" s="222" t="s">
        <v>360</v>
      </c>
      <c r="E210" s="317" t="s">
        <v>16</v>
      </c>
      <c r="F210" s="22"/>
      <c r="G210" s="53"/>
    </row>
    <row r="211" spans="2:7" ht="26.25" customHeight="1">
      <c r="B211" s="450" t="s">
        <v>290</v>
      </c>
      <c r="D211" s="39" t="s">
        <v>291</v>
      </c>
      <c r="E211" s="312" t="s">
        <v>121</v>
      </c>
      <c r="F211" s="22" t="s">
        <v>351</v>
      </c>
      <c r="G211" s="230"/>
    </row>
    <row r="212" spans="2:7" ht="26.25" customHeight="1">
      <c r="B212" s="439" t="s">
        <v>393</v>
      </c>
      <c r="D212" s="40" t="s">
        <v>394</v>
      </c>
      <c r="E212" s="352" t="s">
        <v>16</v>
      </c>
      <c r="F212" s="396"/>
      <c r="G212" s="230"/>
    </row>
    <row r="213" spans="2:7" ht="26.25" customHeight="1">
      <c r="B213" s="440"/>
      <c r="D213" s="40" t="s">
        <v>395</v>
      </c>
      <c r="E213" s="352"/>
      <c r="F213" s="396"/>
      <c r="G213" s="230"/>
    </row>
    <row r="214" spans="2:7" ht="26.25" customHeight="1">
      <c r="B214" s="450" t="s">
        <v>31</v>
      </c>
      <c r="D214" s="39" t="s">
        <v>32</v>
      </c>
      <c r="E214" s="312" t="s">
        <v>9</v>
      </c>
      <c r="F214" s="22"/>
      <c r="G214" s="230"/>
    </row>
    <row r="215" spans="2:7" ht="26.25" customHeight="1">
      <c r="B215" s="450" t="s">
        <v>31</v>
      </c>
      <c r="D215" s="307" t="s">
        <v>311</v>
      </c>
      <c r="E215" s="312" t="s">
        <v>9</v>
      </c>
      <c r="F215" s="22"/>
      <c r="G215" s="230"/>
    </row>
    <row r="216" spans="2:7" ht="26.25" customHeight="1">
      <c r="B216" s="247" t="s">
        <v>49</v>
      </c>
      <c r="D216" s="222" t="s">
        <v>285</v>
      </c>
      <c r="E216" s="317" t="s">
        <v>16</v>
      </c>
      <c r="F216" s="22"/>
      <c r="G216" s="53"/>
    </row>
    <row r="217" spans="2:7" ht="26.25" customHeight="1">
      <c r="B217" s="395" t="s">
        <v>402</v>
      </c>
      <c r="D217" s="356" t="s">
        <v>403</v>
      </c>
      <c r="E217" s="357" t="s">
        <v>16</v>
      </c>
      <c r="F217" s="396" t="s">
        <v>404</v>
      </c>
      <c r="G217" s="53"/>
    </row>
    <row r="218" spans="2:7" ht="26.25" customHeight="1">
      <c r="B218" s="450" t="s">
        <v>332</v>
      </c>
      <c r="D218" s="11" t="s">
        <v>333</v>
      </c>
      <c r="E218" s="310"/>
      <c r="F218" s="22"/>
      <c r="G218" s="53"/>
    </row>
    <row r="219" spans="2:7" ht="26.25" customHeight="1">
      <c r="B219" s="107" t="s">
        <v>292</v>
      </c>
      <c r="D219" s="19" t="s">
        <v>33</v>
      </c>
      <c r="E219" s="312" t="s">
        <v>16</v>
      </c>
      <c r="F219" s="22"/>
      <c r="G219" s="53"/>
    </row>
    <row r="220" spans="2:7" ht="26.25" customHeight="1">
      <c r="B220" s="107" t="s">
        <v>240</v>
      </c>
      <c r="D220" s="19" t="s">
        <v>33</v>
      </c>
      <c r="E220" s="312" t="s">
        <v>16</v>
      </c>
      <c r="F220" s="23"/>
      <c r="G220" s="53"/>
    </row>
    <row r="221" spans="2:7" ht="26.25" customHeight="1">
      <c r="B221" s="4" t="s">
        <v>34</v>
      </c>
      <c r="D221" s="11" t="s">
        <v>293</v>
      </c>
      <c r="E221" s="310" t="s">
        <v>11</v>
      </c>
      <c r="F221" s="23"/>
      <c r="G221" s="53"/>
    </row>
    <row r="222" spans="2:7" ht="26.25" customHeight="1">
      <c r="B222" s="107" t="s">
        <v>34</v>
      </c>
      <c r="D222" s="19" t="s">
        <v>294</v>
      </c>
      <c r="E222" s="312" t="s">
        <v>16</v>
      </c>
      <c r="F222" s="23"/>
      <c r="G222" s="53"/>
    </row>
    <row r="223" spans="2:7" ht="26.25" customHeight="1">
      <c r="B223" s="4" t="s">
        <v>34</v>
      </c>
      <c r="D223" s="11" t="s">
        <v>35</v>
      </c>
      <c r="E223" s="310" t="s">
        <v>43</v>
      </c>
      <c r="F223" s="19"/>
      <c r="G223" s="53"/>
    </row>
    <row r="224" spans="2:7" ht="26.25" customHeight="1">
      <c r="B224" s="4" t="s">
        <v>34</v>
      </c>
      <c r="D224" s="11" t="s">
        <v>36</v>
      </c>
      <c r="E224" s="310" t="s">
        <v>9</v>
      </c>
      <c r="F224" s="19"/>
      <c r="G224" s="53"/>
    </row>
  </sheetData>
  <sheetProtection/>
  <autoFilter ref="A1:N125"/>
  <mergeCells count="23">
    <mergeCell ref="D192:D197"/>
    <mergeCell ref="B137:B138"/>
    <mergeCell ref="B139:B140"/>
    <mergeCell ref="B141:B142"/>
    <mergeCell ref="B145:B154"/>
    <mergeCell ref="B135:B136"/>
    <mergeCell ref="D45:D50"/>
    <mergeCell ref="D68:D84"/>
    <mergeCell ref="B203:B204"/>
    <mergeCell ref="D203:D204"/>
    <mergeCell ref="B179:B183"/>
    <mergeCell ref="D179:D183"/>
    <mergeCell ref="B184:B185"/>
    <mergeCell ref="B201:B202"/>
    <mergeCell ref="B190:B191"/>
    <mergeCell ref="B192:B197"/>
    <mergeCell ref="E70:E73"/>
    <mergeCell ref="D156:D158"/>
    <mergeCell ref="B162:B163"/>
    <mergeCell ref="B167:B174"/>
    <mergeCell ref="D145:D154"/>
    <mergeCell ref="B156:B158"/>
    <mergeCell ref="D167:D174"/>
  </mergeCell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31"/>
  <sheetViews>
    <sheetView zoomScale="80" zoomScaleNormal="80" zoomScalePageLayoutView="0" workbookViewId="0" topLeftCell="A1">
      <selection activeCell="A6" sqref="A6:C31"/>
    </sheetView>
  </sheetViews>
  <sheetFormatPr defaultColWidth="9.140625" defaultRowHeight="15"/>
  <cols>
    <col min="1" max="1" width="23.28125" style="0" customWidth="1"/>
    <col min="2" max="2" width="14.7109375" style="0" customWidth="1"/>
    <col min="3" max="3" width="144.421875" style="0" customWidth="1"/>
  </cols>
  <sheetData>
    <row r="1" spans="1:2" ht="15">
      <c r="A1" s="119" t="s">
        <v>155</v>
      </c>
      <c r="B1" s="120" t="s">
        <v>156</v>
      </c>
    </row>
    <row r="2" spans="1:2" ht="15">
      <c r="A2" s="119" t="s">
        <v>7</v>
      </c>
      <c r="B2" s="120" t="s">
        <v>160</v>
      </c>
    </row>
    <row r="3" spans="1:2" ht="15">
      <c r="A3" s="119" t="s">
        <v>1132</v>
      </c>
      <c r="B3" s="120" t="s">
        <v>237</v>
      </c>
    </row>
    <row r="4" spans="1:2" ht="15">
      <c r="A4" s="119" t="s">
        <v>168</v>
      </c>
      <c r="B4" s="120" t="s">
        <v>1158</v>
      </c>
    </row>
    <row r="5" spans="1:2" ht="15">
      <c r="A5" s="119" t="s">
        <v>6</v>
      </c>
      <c r="B5" s="120" t="s">
        <v>1158</v>
      </c>
    </row>
    <row r="7" spans="1:9" ht="15">
      <c r="A7" s="110"/>
      <c r="B7" s="111"/>
      <c r="C7" s="111"/>
      <c r="D7" s="110"/>
      <c r="E7" s="111"/>
      <c r="F7" s="111"/>
      <c r="G7" s="111"/>
      <c r="H7" s="111"/>
      <c r="I7" s="112"/>
    </row>
    <row r="8" spans="1:9" ht="15">
      <c r="A8" s="121" t="s">
        <v>154</v>
      </c>
      <c r="B8" s="121" t="s">
        <v>167</v>
      </c>
      <c r="C8" s="121" t="s">
        <v>1</v>
      </c>
      <c r="D8" s="113"/>
      <c r="E8" s="114"/>
      <c r="F8" s="114"/>
      <c r="G8" s="114"/>
      <c r="H8" s="114"/>
      <c r="I8" s="115"/>
    </row>
    <row r="9" spans="1:9" ht="15">
      <c r="A9" s="110" t="s">
        <v>159</v>
      </c>
      <c r="B9" s="124">
        <v>43965</v>
      </c>
      <c r="C9" s="110" t="s">
        <v>1200</v>
      </c>
      <c r="D9" s="110"/>
      <c r="E9" s="111"/>
      <c r="F9" s="111"/>
      <c r="G9" s="111"/>
      <c r="H9" s="111"/>
      <c r="I9" s="112"/>
    </row>
    <row r="10" spans="1:9" ht="15">
      <c r="A10" s="110" t="s">
        <v>234</v>
      </c>
      <c r="B10" s="111"/>
      <c r="C10" s="111"/>
      <c r="D10" s="113"/>
      <c r="E10" s="114"/>
      <c r="F10" s="114"/>
      <c r="G10" s="114"/>
      <c r="H10" s="114"/>
      <c r="I10" s="115"/>
    </row>
    <row r="11" spans="1:9" ht="15">
      <c r="A11" s="110" t="s">
        <v>158</v>
      </c>
      <c r="B11" s="124">
        <v>43872</v>
      </c>
      <c r="C11" s="110" t="s">
        <v>1144</v>
      </c>
      <c r="D11" s="113"/>
      <c r="E11" s="114"/>
      <c r="F11" s="114"/>
      <c r="G11" s="114"/>
      <c r="H11" s="114"/>
      <c r="I11" s="115"/>
    </row>
    <row r="12" spans="1:9" ht="15">
      <c r="A12" s="113"/>
      <c r="B12" s="124">
        <v>43874</v>
      </c>
      <c r="C12" s="110" t="s">
        <v>963</v>
      </c>
      <c r="D12" s="113"/>
      <c r="E12" s="114"/>
      <c r="F12" s="114"/>
      <c r="G12" s="114"/>
      <c r="H12" s="114"/>
      <c r="I12" s="115"/>
    </row>
    <row r="13" spans="1:9" ht="15">
      <c r="A13" s="113"/>
      <c r="B13" s="124">
        <v>43875</v>
      </c>
      <c r="C13" s="110" t="s">
        <v>964</v>
      </c>
      <c r="D13" s="113"/>
      <c r="E13" s="114"/>
      <c r="F13" s="114"/>
      <c r="G13" s="114"/>
      <c r="H13" s="114"/>
      <c r="I13" s="115"/>
    </row>
    <row r="14" spans="1:9" ht="15">
      <c r="A14" s="113"/>
      <c r="B14" s="124">
        <v>43873</v>
      </c>
      <c r="C14" s="110" t="s">
        <v>982</v>
      </c>
      <c r="D14" s="113"/>
      <c r="E14" s="114"/>
      <c r="F14" s="114"/>
      <c r="G14" s="114"/>
      <c r="H14" s="114"/>
      <c r="I14" s="115"/>
    </row>
    <row r="15" spans="1:9" ht="15">
      <c r="A15" s="113"/>
      <c r="B15" s="124">
        <v>43882</v>
      </c>
      <c r="C15" s="110" t="s">
        <v>1148</v>
      </c>
      <c r="D15" s="113"/>
      <c r="E15" s="114"/>
      <c r="F15" s="114"/>
      <c r="G15" s="114"/>
      <c r="H15" s="114"/>
      <c r="I15" s="115"/>
    </row>
    <row r="16" spans="1:9" ht="15">
      <c r="A16" s="113"/>
      <c r="B16" s="124">
        <v>43966</v>
      </c>
      <c r="C16" s="110" t="s">
        <v>1201</v>
      </c>
      <c r="D16" s="113"/>
      <c r="E16" s="114"/>
      <c r="F16" s="114"/>
      <c r="G16" s="114"/>
      <c r="H16" s="114"/>
      <c r="I16" s="115"/>
    </row>
    <row r="17" spans="1:9" ht="15">
      <c r="A17" s="110" t="s">
        <v>1152</v>
      </c>
      <c r="B17" s="111"/>
      <c r="C17" s="111"/>
      <c r="D17" s="113"/>
      <c r="E17" s="114"/>
      <c r="F17" s="114"/>
      <c r="G17" s="114"/>
      <c r="H17" s="114"/>
      <c r="I17" s="115"/>
    </row>
    <row r="18" spans="1:9" ht="15">
      <c r="A18" s="110" t="s">
        <v>568</v>
      </c>
      <c r="B18" s="124">
        <v>43963</v>
      </c>
      <c r="C18" s="110" t="s">
        <v>1202</v>
      </c>
      <c r="D18" s="113"/>
      <c r="E18" s="114"/>
      <c r="F18" s="114"/>
      <c r="G18" s="114"/>
      <c r="H18" s="114"/>
      <c r="I18" s="115"/>
    </row>
    <row r="19" spans="1:9" ht="15">
      <c r="A19" s="113"/>
      <c r="B19" s="124">
        <v>43964</v>
      </c>
      <c r="C19" s="110" t="s">
        <v>1203</v>
      </c>
      <c r="D19" s="113"/>
      <c r="E19" s="114"/>
      <c r="F19" s="114"/>
      <c r="G19" s="114"/>
      <c r="H19" s="114"/>
      <c r="I19" s="115"/>
    </row>
    <row r="20" spans="1:9" ht="15">
      <c r="A20" s="113"/>
      <c r="B20" s="124">
        <v>43966</v>
      </c>
      <c r="C20" s="110" t="s">
        <v>1204</v>
      </c>
      <c r="D20" s="113"/>
      <c r="E20" s="114"/>
      <c r="F20" s="114"/>
      <c r="G20" s="114"/>
      <c r="H20" s="114"/>
      <c r="I20" s="115"/>
    </row>
    <row r="21" spans="1:9" ht="15">
      <c r="A21" s="110" t="s">
        <v>1155</v>
      </c>
      <c r="B21" s="111"/>
      <c r="C21" s="111"/>
      <c r="D21" s="113"/>
      <c r="E21" s="114"/>
      <c r="F21" s="114"/>
      <c r="G21" s="114"/>
      <c r="H21" s="114"/>
      <c r="I21" s="115"/>
    </row>
    <row r="22" spans="1:9" ht="15">
      <c r="A22" s="110" t="s">
        <v>170</v>
      </c>
      <c r="B22" s="124">
        <v>43871</v>
      </c>
      <c r="C22" s="110" t="s">
        <v>960</v>
      </c>
      <c r="D22" s="113"/>
      <c r="E22" s="114"/>
      <c r="F22" s="114"/>
      <c r="G22" s="114"/>
      <c r="H22" s="114"/>
      <c r="I22" s="115"/>
    </row>
    <row r="23" spans="1:9" ht="15">
      <c r="A23" s="113"/>
      <c r="B23" s="124">
        <v>43959</v>
      </c>
      <c r="C23" s="110" t="s">
        <v>1205</v>
      </c>
      <c r="D23" s="113"/>
      <c r="E23" s="114"/>
      <c r="F23" s="114"/>
      <c r="G23" s="114"/>
      <c r="H23" s="114"/>
      <c r="I23" s="115"/>
    </row>
    <row r="24" spans="1:9" ht="15">
      <c r="A24" s="110" t="s">
        <v>1153</v>
      </c>
      <c r="B24" s="111"/>
      <c r="C24" s="111"/>
      <c r="D24" s="113"/>
      <c r="E24" s="114"/>
      <c r="F24" s="114"/>
      <c r="G24" s="114"/>
      <c r="H24" s="114"/>
      <c r="I24" s="115"/>
    </row>
    <row r="25" spans="1:9" ht="15">
      <c r="A25" s="110" t="s">
        <v>162</v>
      </c>
      <c r="B25" s="124">
        <v>43879</v>
      </c>
      <c r="C25" s="110" t="s">
        <v>988</v>
      </c>
      <c r="D25" s="113"/>
      <c r="E25" s="114"/>
      <c r="F25" s="114"/>
      <c r="G25" s="114"/>
      <c r="H25" s="114"/>
      <c r="I25" s="115"/>
    </row>
    <row r="26" spans="1:9" ht="15">
      <c r="A26" s="113"/>
      <c r="B26" s="124">
        <v>43880</v>
      </c>
      <c r="C26" s="110" t="s">
        <v>965</v>
      </c>
      <c r="D26" s="113"/>
      <c r="E26" s="114"/>
      <c r="F26" s="114"/>
      <c r="G26" s="114"/>
      <c r="H26" s="114"/>
      <c r="I26" s="115"/>
    </row>
    <row r="27" spans="1:9" ht="15">
      <c r="A27" s="113"/>
      <c r="B27" s="124">
        <v>43962</v>
      </c>
      <c r="C27" s="110" t="s">
        <v>1206</v>
      </c>
      <c r="D27" s="113"/>
      <c r="E27" s="114"/>
      <c r="F27" s="114"/>
      <c r="G27" s="114"/>
      <c r="H27" s="114"/>
      <c r="I27" s="115"/>
    </row>
    <row r="28" spans="1:9" ht="15">
      <c r="A28" s="110" t="s">
        <v>1154</v>
      </c>
      <c r="B28" s="111"/>
      <c r="C28" s="111"/>
      <c r="D28" s="113"/>
      <c r="E28" s="114"/>
      <c r="F28" s="114"/>
      <c r="G28" s="114"/>
      <c r="H28" s="114"/>
      <c r="I28" s="115"/>
    </row>
    <row r="29" spans="1:9" ht="15">
      <c r="A29" s="110" t="s">
        <v>165</v>
      </c>
      <c r="B29" s="124">
        <v>43881</v>
      </c>
      <c r="C29" s="110" t="s">
        <v>1147</v>
      </c>
      <c r="D29" s="113"/>
      <c r="E29" s="114"/>
      <c r="F29" s="114"/>
      <c r="G29" s="114"/>
      <c r="H29" s="114"/>
      <c r="I29" s="115"/>
    </row>
    <row r="30" spans="1:9" ht="15">
      <c r="A30" s="110" t="s">
        <v>235</v>
      </c>
      <c r="B30" s="111"/>
      <c r="C30" s="111"/>
      <c r="D30" s="113"/>
      <c r="E30" s="114"/>
      <c r="F30" s="114"/>
      <c r="G30" s="114"/>
      <c r="H30" s="114"/>
      <c r="I30" s="115"/>
    </row>
    <row r="31" spans="1:9" ht="15">
      <c r="A31" s="122" t="s">
        <v>169</v>
      </c>
      <c r="B31" s="123"/>
      <c r="C31" s="123"/>
      <c r="D31" s="116"/>
      <c r="E31" s="117"/>
      <c r="F31" s="117"/>
      <c r="G31" s="117"/>
      <c r="H31" s="117"/>
      <c r="I31" s="118"/>
    </row>
  </sheetData>
  <sheetProtection/>
  <printOptions/>
  <pageMargins left="0.7" right="0.7" top="0.75" bottom="0.75" header="0.3" footer="0.3"/>
  <pageSetup orientation="portrait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6"/>
  <sheetViews>
    <sheetView zoomScale="80" zoomScaleNormal="80" zoomScalePageLayoutView="0" workbookViewId="0" topLeftCell="A42">
      <selection activeCell="B47" sqref="B47:C47"/>
    </sheetView>
  </sheetViews>
  <sheetFormatPr defaultColWidth="9.140625" defaultRowHeight="15"/>
  <cols>
    <col min="1" max="1" width="19.140625" style="132" customWidth="1"/>
    <col min="2" max="2" width="10.8515625" style="142" customWidth="1"/>
    <col min="3" max="3" width="59.421875" style="133" customWidth="1"/>
    <col min="4" max="4" width="9.140625" style="1" customWidth="1"/>
    <col min="5" max="5" width="18.28125" style="1" customWidth="1"/>
    <col min="6" max="6" width="12.00390625" style="1" customWidth="1"/>
    <col min="7" max="7" width="29.7109375" style="1" customWidth="1"/>
    <col min="8" max="16384" width="9.140625" style="1" customWidth="1"/>
  </cols>
  <sheetData>
    <row r="1" spans="1:3" ht="12.75">
      <c r="A1" s="125" t="s">
        <v>174</v>
      </c>
      <c r="B1" s="138" t="s">
        <v>173</v>
      </c>
      <c r="C1" s="126" t="s">
        <v>1</v>
      </c>
    </row>
    <row r="2" spans="1:3" ht="12.75">
      <c r="A2" s="127" t="s">
        <v>159</v>
      </c>
      <c r="B2" s="515">
        <v>43848</v>
      </c>
      <c r="C2" s="130" t="s">
        <v>1128</v>
      </c>
    </row>
    <row r="3" spans="1:3" ht="12.75">
      <c r="A3" s="516"/>
      <c r="B3" s="515">
        <v>43859</v>
      </c>
      <c r="C3" s="130" t="s">
        <v>1138</v>
      </c>
    </row>
    <row r="4" spans="1:3" ht="12.75">
      <c r="A4" s="516"/>
      <c r="B4" s="515">
        <v>43871</v>
      </c>
      <c r="C4" s="130" t="s">
        <v>1142</v>
      </c>
    </row>
    <row r="5" spans="1:3" ht="12.75">
      <c r="A5" s="516"/>
      <c r="B5" s="515">
        <v>43877</v>
      </c>
      <c r="C5" s="130" t="s">
        <v>1058</v>
      </c>
    </row>
    <row r="6" spans="1:3" ht="12.75">
      <c r="A6" s="516"/>
      <c r="B6" s="515">
        <v>43880</v>
      </c>
      <c r="C6" s="24" t="s">
        <v>1146</v>
      </c>
    </row>
    <row r="7" spans="1:3" ht="12.75">
      <c r="A7" s="129" t="s">
        <v>172</v>
      </c>
      <c r="B7" s="140"/>
      <c r="C7" s="135">
        <v>5</v>
      </c>
    </row>
    <row r="8" spans="1:3" ht="12.75">
      <c r="A8" s="2280" t="s">
        <v>163</v>
      </c>
      <c r="B8" s="515">
        <v>43835</v>
      </c>
      <c r="C8" s="130" t="s">
        <v>1137</v>
      </c>
    </row>
    <row r="9" spans="1:3" ht="12.75">
      <c r="A9" s="2281"/>
      <c r="B9" s="515">
        <v>43856</v>
      </c>
      <c r="C9" s="130" t="s">
        <v>1199</v>
      </c>
    </row>
    <row r="10" spans="1:3" ht="12.75">
      <c r="A10" s="2281"/>
      <c r="B10" s="515">
        <v>43898</v>
      </c>
      <c r="C10" s="130" t="s">
        <v>1165</v>
      </c>
    </row>
    <row r="11" spans="1:3" ht="25.5">
      <c r="A11" s="2282"/>
      <c r="B11" s="515">
        <v>44003</v>
      </c>
      <c r="C11" s="24" t="s">
        <v>1166</v>
      </c>
    </row>
    <row r="12" spans="1:3" ht="12.75">
      <c r="A12" s="129" t="s">
        <v>172</v>
      </c>
      <c r="B12" s="140"/>
      <c r="C12" s="135">
        <v>4</v>
      </c>
    </row>
    <row r="13" spans="1:3" ht="12.75">
      <c r="A13" s="127" t="s">
        <v>158</v>
      </c>
      <c r="B13" s="515">
        <v>43841</v>
      </c>
      <c r="C13" s="130" t="s">
        <v>1043</v>
      </c>
    </row>
    <row r="14" spans="1:3" ht="12.75">
      <c r="A14" s="516"/>
      <c r="B14" s="515">
        <v>43848</v>
      </c>
      <c r="C14" s="130" t="s">
        <v>1127</v>
      </c>
    </row>
    <row r="15" spans="1:3" ht="12.75">
      <c r="A15" s="516"/>
      <c r="B15" s="515">
        <v>43871</v>
      </c>
      <c r="C15" s="130" t="s">
        <v>1141</v>
      </c>
    </row>
    <row r="16" spans="1:3" ht="12.75">
      <c r="A16" s="516"/>
      <c r="B16" s="515">
        <v>43873</v>
      </c>
      <c r="C16" s="130" t="s">
        <v>933</v>
      </c>
    </row>
    <row r="17" spans="1:3" ht="12.75">
      <c r="A17" s="516"/>
      <c r="B17" s="515">
        <v>43878</v>
      </c>
      <c r="C17" s="130" t="s">
        <v>1145</v>
      </c>
    </row>
    <row r="18" spans="1:3" ht="12.75">
      <c r="A18" s="516"/>
      <c r="B18" s="515">
        <v>43880</v>
      </c>
      <c r="C18" s="130" t="s">
        <v>937</v>
      </c>
    </row>
    <row r="19" spans="1:3" ht="12.75">
      <c r="A19" s="516"/>
      <c r="B19" s="515">
        <v>43890</v>
      </c>
      <c r="C19" s="130" t="s">
        <v>1129</v>
      </c>
    </row>
    <row r="20" spans="1:3" ht="12.75">
      <c r="A20" s="516"/>
      <c r="B20" s="515">
        <v>43898</v>
      </c>
      <c r="C20" s="24" t="s">
        <v>1150</v>
      </c>
    </row>
    <row r="21" spans="1:3" ht="12.75">
      <c r="A21" s="129" t="s">
        <v>172</v>
      </c>
      <c r="B21" s="140"/>
      <c r="C21" s="135">
        <v>8</v>
      </c>
    </row>
    <row r="22" spans="1:3" ht="12.75">
      <c r="A22" s="127" t="s">
        <v>568</v>
      </c>
      <c r="B22" s="515">
        <v>43873</v>
      </c>
      <c r="C22" s="130" t="s">
        <v>1159</v>
      </c>
    </row>
    <row r="23" spans="1:3" ht="12.75">
      <c r="A23" s="516"/>
      <c r="B23" s="515">
        <v>43878</v>
      </c>
      <c r="C23" s="24" t="s">
        <v>1160</v>
      </c>
    </row>
    <row r="24" spans="1:3" ht="12.75">
      <c r="A24" s="129" t="s">
        <v>172</v>
      </c>
      <c r="B24" s="140"/>
      <c r="C24" s="135">
        <v>2</v>
      </c>
    </row>
    <row r="25" spans="1:3" ht="15" customHeight="1">
      <c r="A25" s="2280" t="s">
        <v>161</v>
      </c>
      <c r="B25" s="515">
        <v>43872</v>
      </c>
      <c r="C25" s="130" t="s">
        <v>1143</v>
      </c>
    </row>
    <row r="26" spans="1:3" ht="12.75">
      <c r="A26" s="2281"/>
      <c r="B26" s="515">
        <v>43874</v>
      </c>
      <c r="C26" s="130" t="s">
        <v>1156</v>
      </c>
    </row>
    <row r="27" spans="1:3" ht="12.75">
      <c r="A27" s="2281"/>
      <c r="B27" s="515">
        <v>43875</v>
      </c>
      <c r="C27" s="130" t="s">
        <v>590</v>
      </c>
    </row>
    <row r="28" spans="1:3" ht="25.5">
      <c r="A28" s="2282"/>
      <c r="B28" s="515">
        <v>43879</v>
      </c>
      <c r="C28" s="24" t="s">
        <v>1157</v>
      </c>
    </row>
    <row r="29" spans="1:3" ht="12.75">
      <c r="A29" s="129" t="s">
        <v>172</v>
      </c>
      <c r="B29" s="140"/>
      <c r="C29" s="135">
        <v>4</v>
      </c>
    </row>
    <row r="30" spans="1:3" ht="12.75">
      <c r="A30" s="127" t="s">
        <v>170</v>
      </c>
      <c r="B30" s="515">
        <v>43843</v>
      </c>
      <c r="C30" s="130" t="s">
        <v>721</v>
      </c>
    </row>
    <row r="31" spans="1:3" ht="12.75">
      <c r="A31" s="516"/>
      <c r="B31" s="515">
        <v>43898</v>
      </c>
      <c r="C31" s="130" t="s">
        <v>1151</v>
      </c>
    </row>
    <row r="32" spans="1:3" ht="12.75">
      <c r="A32" s="516"/>
      <c r="B32" s="515">
        <v>43902</v>
      </c>
      <c r="C32" s="130" t="s">
        <v>1164</v>
      </c>
    </row>
    <row r="33" spans="1:3" ht="12.75">
      <c r="A33" s="516"/>
      <c r="B33" s="515">
        <v>43956</v>
      </c>
      <c r="C33" s="130" t="s">
        <v>1161</v>
      </c>
    </row>
    <row r="34" spans="1:3" ht="12.75">
      <c r="A34" s="516"/>
      <c r="B34" s="515">
        <v>43984</v>
      </c>
      <c r="C34" s="130" t="s">
        <v>1162</v>
      </c>
    </row>
    <row r="35" spans="1:3" ht="12.75">
      <c r="A35" s="516"/>
      <c r="B35" s="515">
        <v>43999</v>
      </c>
      <c r="C35" s="24" t="s">
        <v>1163</v>
      </c>
    </row>
    <row r="36" spans="1:3" ht="12.75">
      <c r="A36" s="129" t="s">
        <v>172</v>
      </c>
      <c r="B36" s="140"/>
      <c r="C36" s="135">
        <v>6</v>
      </c>
    </row>
    <row r="37" spans="1:3" ht="18.75" customHeight="1">
      <c r="A37" s="2280" t="s">
        <v>162</v>
      </c>
      <c r="B37" s="515">
        <v>43844</v>
      </c>
      <c r="C37" s="130" t="s">
        <v>1167</v>
      </c>
    </row>
    <row r="38" spans="1:3" ht="12.75">
      <c r="A38" s="2282"/>
      <c r="B38" s="515">
        <v>43872</v>
      </c>
      <c r="C38" s="24" t="s">
        <v>932</v>
      </c>
    </row>
    <row r="39" spans="1:3" ht="12.75">
      <c r="A39" s="129" t="s">
        <v>172</v>
      </c>
      <c r="B39" s="140"/>
      <c r="C39" s="135">
        <v>2</v>
      </c>
    </row>
    <row r="40" spans="1:3" ht="13.5" customHeight="1">
      <c r="A40" s="2283" t="s">
        <v>165</v>
      </c>
      <c r="B40" s="947">
        <v>43848</v>
      </c>
      <c r="C40" s="961" t="s">
        <v>1169</v>
      </c>
    </row>
    <row r="41" spans="1:3" ht="13.5" customHeight="1">
      <c r="A41" s="2284"/>
      <c r="B41" s="947">
        <v>43890</v>
      </c>
      <c r="C41" s="962" t="s">
        <v>1130</v>
      </c>
    </row>
    <row r="42" spans="1:3" ht="12.75">
      <c r="A42" s="953" t="s">
        <v>172</v>
      </c>
      <c r="B42" s="140"/>
      <c r="C42" s="126">
        <v>2</v>
      </c>
    </row>
    <row r="43" spans="1:3" ht="12.75">
      <c r="A43" s="131" t="s">
        <v>169</v>
      </c>
      <c r="B43" s="141"/>
      <c r="C43" s="144">
        <f>C42+C39+C36+C29+C24+C21+C12+C7</f>
        <v>33</v>
      </c>
    </row>
    <row r="47" spans="1:3" ht="12.75">
      <c r="A47" s="125" t="s">
        <v>174</v>
      </c>
      <c r="B47" s="138" t="s">
        <v>173</v>
      </c>
      <c r="C47" s="126" t="s">
        <v>1</v>
      </c>
    </row>
    <row r="48" spans="1:3" ht="12.75">
      <c r="A48" s="2285" t="s">
        <v>1214</v>
      </c>
      <c r="B48" s="960">
        <v>43914</v>
      </c>
      <c r="C48" s="24" t="s">
        <v>1215</v>
      </c>
    </row>
    <row r="49" spans="1:3" ht="12.75">
      <c r="A49" s="2286"/>
      <c r="B49" s="960">
        <v>43921</v>
      </c>
      <c r="C49" s="24" t="s">
        <v>1228</v>
      </c>
    </row>
    <row r="50" spans="1:3" ht="12.75">
      <c r="A50" s="2286"/>
      <c r="B50" s="960">
        <v>43924</v>
      </c>
      <c r="C50" s="24" t="s">
        <v>1229</v>
      </c>
    </row>
    <row r="51" spans="1:3" ht="12.75">
      <c r="A51" s="2286"/>
      <c r="B51" s="960">
        <v>43928</v>
      </c>
      <c r="C51" s="24" t="s">
        <v>1220</v>
      </c>
    </row>
    <row r="52" spans="1:3" ht="12.75">
      <c r="A52" s="2286"/>
      <c r="B52" s="960">
        <v>43929</v>
      </c>
      <c r="C52" s="24" t="s">
        <v>1216</v>
      </c>
    </row>
    <row r="53" spans="1:3" ht="12.75">
      <c r="A53" s="2286"/>
      <c r="B53" s="960">
        <v>43935</v>
      </c>
      <c r="C53" s="24" t="s">
        <v>1215</v>
      </c>
    </row>
    <row r="54" spans="1:3" ht="12.75">
      <c r="A54" s="2286"/>
      <c r="B54" s="960">
        <v>43936</v>
      </c>
      <c r="C54" s="24" t="s">
        <v>1244</v>
      </c>
    </row>
    <row r="55" spans="1:3" ht="12.75">
      <c r="A55" s="2286"/>
      <c r="B55" s="960">
        <v>43936</v>
      </c>
      <c r="C55" s="24" t="s">
        <v>1245</v>
      </c>
    </row>
    <row r="56" spans="1:3" ht="12.75">
      <c r="A56" s="2286"/>
      <c r="B56" s="960">
        <v>43942</v>
      </c>
      <c r="C56" s="24" t="s">
        <v>1217</v>
      </c>
    </row>
    <row r="57" spans="1:3" ht="12.75">
      <c r="A57" s="2286"/>
      <c r="B57" s="960">
        <v>43944</v>
      </c>
      <c r="C57" s="24" t="s">
        <v>1218</v>
      </c>
    </row>
    <row r="58" spans="1:3" ht="12.75">
      <c r="A58" s="2286"/>
      <c r="B58" s="960">
        <v>43948</v>
      </c>
      <c r="C58" s="24" t="s">
        <v>1222</v>
      </c>
    </row>
    <row r="59" spans="1:3" ht="12.75">
      <c r="A59" s="2286"/>
      <c r="B59" s="960">
        <v>43949</v>
      </c>
      <c r="C59" s="24" t="s">
        <v>1219</v>
      </c>
    </row>
    <row r="60" spans="1:3" ht="12.75">
      <c r="A60" s="2286"/>
      <c r="B60" s="960">
        <v>43949</v>
      </c>
      <c r="C60" s="24" t="s">
        <v>1227</v>
      </c>
    </row>
    <row r="61" spans="1:3" ht="12.75">
      <c r="A61" s="2286"/>
      <c r="B61" s="960">
        <v>43950</v>
      </c>
      <c r="C61" s="24" t="s">
        <v>1215</v>
      </c>
    </row>
    <row r="62" spans="1:3" ht="12.75">
      <c r="A62" s="2286"/>
      <c r="B62" s="960">
        <v>43950</v>
      </c>
      <c r="C62" s="24" t="s">
        <v>1246</v>
      </c>
    </row>
    <row r="63" spans="1:3" ht="12.75">
      <c r="A63" s="2286"/>
      <c r="B63" s="960">
        <v>43950</v>
      </c>
      <c r="C63" s="24" t="s">
        <v>1218</v>
      </c>
    </row>
    <row r="64" spans="1:3" ht="12.75">
      <c r="A64" s="2286"/>
      <c r="B64" s="960">
        <v>43951</v>
      </c>
      <c r="C64" s="24" t="s">
        <v>1215</v>
      </c>
    </row>
    <row r="65" spans="1:3" ht="12.75">
      <c r="A65" s="2286"/>
      <c r="B65" s="960">
        <v>43951</v>
      </c>
      <c r="C65" s="24" t="s">
        <v>1226</v>
      </c>
    </row>
    <row r="66" spans="1:3" ht="12.75">
      <c r="A66" s="2286"/>
      <c r="B66" s="960">
        <v>43956</v>
      </c>
      <c r="C66" s="24" t="s">
        <v>1247</v>
      </c>
    </row>
    <row r="67" spans="1:3" ht="12.75">
      <c r="A67" s="2286"/>
      <c r="B67" s="960">
        <v>43955</v>
      </c>
      <c r="C67" s="24" t="s">
        <v>1215</v>
      </c>
    </row>
    <row r="68" spans="1:3" ht="12.75">
      <c r="A68" s="2286"/>
      <c r="B68" s="960">
        <v>43957</v>
      </c>
      <c r="C68" s="24" t="s">
        <v>1248</v>
      </c>
    </row>
    <row r="69" spans="1:3" ht="12.75">
      <c r="A69" s="2286"/>
      <c r="B69" s="960">
        <v>43957</v>
      </c>
      <c r="C69" s="24" t="s">
        <v>1218</v>
      </c>
    </row>
    <row r="70" spans="1:3" ht="12.75">
      <c r="A70" s="2286"/>
      <c r="B70" s="960">
        <v>43958</v>
      </c>
      <c r="C70" s="24" t="s">
        <v>1221</v>
      </c>
    </row>
    <row r="71" spans="1:3" ht="12.75">
      <c r="A71" s="2286"/>
      <c r="B71" s="960">
        <v>43958</v>
      </c>
      <c r="C71" s="24" t="s">
        <v>1225</v>
      </c>
    </row>
    <row r="72" spans="1:3" ht="12.75">
      <c r="A72" s="2286"/>
      <c r="B72" s="960">
        <v>43959</v>
      </c>
      <c r="C72" s="24" t="s">
        <v>1223</v>
      </c>
    </row>
    <row r="73" spans="1:3" ht="12.75">
      <c r="A73" s="2286"/>
      <c r="B73" s="960">
        <v>43962</v>
      </c>
      <c r="C73" s="24" t="s">
        <v>1224</v>
      </c>
    </row>
    <row r="74" spans="1:3" ht="12.75">
      <c r="A74" s="2286"/>
      <c r="B74" s="960">
        <v>43963</v>
      </c>
      <c r="C74" s="24" t="s">
        <v>1230</v>
      </c>
    </row>
    <row r="75" spans="1:3" ht="12.75">
      <c r="A75" s="2286"/>
      <c r="B75" s="960">
        <v>43963</v>
      </c>
      <c r="C75" s="24" t="s">
        <v>1231</v>
      </c>
    </row>
    <row r="76" spans="1:3" ht="12.75">
      <c r="A76" s="2286"/>
      <c r="B76" s="960">
        <v>43964</v>
      </c>
      <c r="C76" s="24" t="s">
        <v>1233</v>
      </c>
    </row>
    <row r="77" spans="1:3" ht="12.75">
      <c r="A77" s="2286"/>
      <c r="B77" s="960">
        <v>43965</v>
      </c>
      <c r="C77" s="24" t="s">
        <v>1243</v>
      </c>
    </row>
    <row r="78" spans="1:3" ht="12.75">
      <c r="A78" s="2286"/>
      <c r="B78" s="960">
        <v>43965</v>
      </c>
      <c r="C78" s="24" t="s">
        <v>1234</v>
      </c>
    </row>
    <row r="79" spans="1:3" ht="12.75">
      <c r="A79" s="2286"/>
      <c r="B79" s="960">
        <v>43965</v>
      </c>
      <c r="C79" s="24" t="s">
        <v>1235</v>
      </c>
    </row>
    <row r="80" spans="1:3" ht="12.75">
      <c r="A80" s="2286"/>
      <c r="B80" s="960">
        <v>43965</v>
      </c>
      <c r="C80" s="24" t="s">
        <v>1236</v>
      </c>
    </row>
    <row r="81" spans="1:3" ht="12.75">
      <c r="A81" s="2286"/>
      <c r="B81" s="960">
        <v>43966</v>
      </c>
      <c r="C81" s="24" t="s">
        <v>1218</v>
      </c>
    </row>
    <row r="82" spans="1:3" ht="12.75">
      <c r="A82" s="2286"/>
      <c r="B82" s="960">
        <v>43971</v>
      </c>
      <c r="C82" s="24" t="s">
        <v>1232</v>
      </c>
    </row>
    <row r="83" spans="1:3" ht="12.75">
      <c r="A83" s="2286"/>
      <c r="B83" s="960">
        <v>43972</v>
      </c>
      <c r="C83" s="24" t="s">
        <v>1237</v>
      </c>
    </row>
    <row r="84" spans="1:3" ht="12.75">
      <c r="A84" s="2286"/>
      <c r="B84" s="960">
        <v>43983</v>
      </c>
      <c r="C84" s="24" t="s">
        <v>1238</v>
      </c>
    </row>
    <row r="85" spans="1:3" ht="12.75">
      <c r="A85" s="2286"/>
      <c r="B85" s="960">
        <v>43985</v>
      </c>
      <c r="C85" s="24" t="s">
        <v>1239</v>
      </c>
    </row>
    <row r="86" spans="1:3" ht="12.75">
      <c r="A86" s="2286"/>
      <c r="B86" s="960">
        <v>43986</v>
      </c>
      <c r="C86" s="24" t="s">
        <v>1215</v>
      </c>
    </row>
    <row r="87" spans="1:3" ht="12.75">
      <c r="A87" s="2286"/>
      <c r="B87" s="960">
        <v>43987</v>
      </c>
      <c r="C87" s="24" t="s">
        <v>1218</v>
      </c>
    </row>
    <row r="88" spans="1:3" ht="25.5">
      <c r="A88" s="2286"/>
      <c r="B88" s="960">
        <v>43987</v>
      </c>
      <c r="C88" s="24" t="s">
        <v>1249</v>
      </c>
    </row>
    <row r="89" spans="1:3" ht="12.75">
      <c r="A89" s="2286"/>
      <c r="B89" s="960">
        <v>43990</v>
      </c>
      <c r="C89" s="24" t="s">
        <v>1250</v>
      </c>
    </row>
    <row r="90" spans="1:3" ht="12.75">
      <c r="A90" s="2286"/>
      <c r="B90" s="960">
        <v>43990</v>
      </c>
      <c r="C90" s="24" t="s">
        <v>1215</v>
      </c>
    </row>
    <row r="91" spans="1:3" ht="12.75">
      <c r="A91" s="2286"/>
      <c r="B91" s="960">
        <v>43991</v>
      </c>
      <c r="C91" s="24" t="s">
        <v>1218</v>
      </c>
    </row>
    <row r="92" spans="1:3" ht="12.75">
      <c r="A92" s="2286"/>
      <c r="B92" s="960">
        <v>44000</v>
      </c>
      <c r="C92" s="24" t="s">
        <v>1240</v>
      </c>
    </row>
    <row r="93" spans="1:3" ht="12.75">
      <c r="A93" s="2286"/>
      <c r="B93" s="960">
        <v>44000</v>
      </c>
      <c r="C93" s="24" t="s">
        <v>1241</v>
      </c>
    </row>
    <row r="94" spans="1:3" ht="12.75">
      <c r="A94" s="2286"/>
      <c r="B94" s="960">
        <v>44000</v>
      </c>
      <c r="C94" s="24" t="s">
        <v>1242</v>
      </c>
    </row>
    <row r="95" spans="1:3" ht="12.75">
      <c r="A95" s="2287"/>
      <c r="B95" s="960">
        <v>44008</v>
      </c>
      <c r="C95" s="24" t="s">
        <v>1215</v>
      </c>
    </row>
    <row r="96" spans="1:3" ht="12.75">
      <c r="A96" s="131" t="s">
        <v>169</v>
      </c>
      <c r="B96" s="141"/>
      <c r="C96" s="144">
        <v>48</v>
      </c>
    </row>
  </sheetData>
  <sheetProtection/>
  <mergeCells count="5">
    <mergeCell ref="A25:A28"/>
    <mergeCell ref="A40:A41"/>
    <mergeCell ref="A37:A38"/>
    <mergeCell ref="A8:A11"/>
    <mergeCell ref="A48:A95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73"/>
  <sheetViews>
    <sheetView zoomScale="80" zoomScaleNormal="80" zoomScalePageLayoutView="0" workbookViewId="0" topLeftCell="A37">
      <selection activeCell="H63" sqref="H63"/>
    </sheetView>
  </sheetViews>
  <sheetFormatPr defaultColWidth="9.140625" defaultRowHeight="15"/>
  <cols>
    <col min="1" max="1" width="19.140625" style="26" customWidth="1"/>
    <col min="2" max="2" width="11.140625" style="142" customWidth="1"/>
    <col min="3" max="3" width="55.00390625" style="133" customWidth="1"/>
    <col min="4" max="5" width="9.140625" style="26" customWidth="1"/>
    <col min="6" max="6" width="15.421875" style="26" customWidth="1"/>
    <col min="7" max="7" width="14.421875" style="142" customWidth="1"/>
    <col min="8" max="8" width="36.140625" style="26" customWidth="1"/>
    <col min="9" max="16384" width="9.140625" style="26" customWidth="1"/>
  </cols>
  <sheetData>
    <row r="2" spans="1:3" ht="12.75">
      <c r="A2" s="125" t="s">
        <v>174</v>
      </c>
      <c r="B2" s="138" t="s">
        <v>173</v>
      </c>
      <c r="C2" s="126" t="s">
        <v>1</v>
      </c>
    </row>
    <row r="3" spans="1:3" ht="12.75">
      <c r="A3" s="127" t="s">
        <v>159</v>
      </c>
      <c r="B3" s="515">
        <v>43492</v>
      </c>
      <c r="C3" s="25" t="s">
        <v>246</v>
      </c>
    </row>
    <row r="4" spans="1:3" ht="12.75">
      <c r="A4" s="516"/>
      <c r="B4" s="515">
        <v>43520</v>
      </c>
      <c r="C4" s="520" t="s">
        <v>571</v>
      </c>
    </row>
    <row r="5" spans="1:3" ht="12.75">
      <c r="A5" s="516"/>
      <c r="B5" s="515">
        <v>43550</v>
      </c>
      <c r="C5" s="520" t="s">
        <v>338</v>
      </c>
    </row>
    <row r="6" spans="1:3" ht="12.75">
      <c r="A6" s="516"/>
      <c r="B6" s="515">
        <v>43555</v>
      </c>
      <c r="C6" s="520" t="s">
        <v>569</v>
      </c>
    </row>
    <row r="7" spans="1:3" ht="12.75">
      <c r="A7" s="516"/>
      <c r="B7" s="515">
        <v>43561</v>
      </c>
      <c r="C7" s="520" t="s">
        <v>574</v>
      </c>
    </row>
    <row r="8" spans="1:3" ht="12.75">
      <c r="A8" s="516"/>
      <c r="B8" s="515">
        <v>43582</v>
      </c>
      <c r="C8" s="520" t="s">
        <v>341</v>
      </c>
    </row>
    <row r="9" spans="1:3" ht="12.75">
      <c r="A9" s="516"/>
      <c r="B9" s="515">
        <v>43606</v>
      </c>
      <c r="C9" s="520" t="s">
        <v>598</v>
      </c>
    </row>
    <row r="10" spans="1:3" ht="12.75">
      <c r="A10" s="516"/>
      <c r="B10" s="515">
        <v>43617</v>
      </c>
      <c r="C10" s="520" t="s">
        <v>612</v>
      </c>
    </row>
    <row r="11" spans="1:3" ht="12.75">
      <c r="A11" s="516"/>
      <c r="B11" s="515">
        <v>43624</v>
      </c>
      <c r="C11" s="520" t="s">
        <v>614</v>
      </c>
    </row>
    <row r="12" spans="1:3" ht="12.75">
      <c r="A12" s="516"/>
      <c r="B12" s="515">
        <v>43631</v>
      </c>
      <c r="C12" s="24" t="s">
        <v>581</v>
      </c>
    </row>
    <row r="13" spans="1:3" ht="12.75">
      <c r="A13" s="516"/>
      <c r="B13" s="515">
        <v>43639</v>
      </c>
      <c r="C13" s="145" t="s">
        <v>586</v>
      </c>
    </row>
    <row r="14" spans="1:3" ht="12.75">
      <c r="A14" s="129" t="s">
        <v>172</v>
      </c>
      <c r="B14" s="140"/>
      <c r="C14" s="135">
        <v>11</v>
      </c>
    </row>
    <row r="15" spans="1:3" ht="12.75">
      <c r="A15" s="127" t="s">
        <v>163</v>
      </c>
      <c r="B15" s="515">
        <v>43478</v>
      </c>
      <c r="C15" s="25" t="s">
        <v>10</v>
      </c>
    </row>
    <row r="16" spans="1:3" ht="12.75">
      <c r="A16" s="516"/>
      <c r="B16" s="515">
        <v>43582</v>
      </c>
      <c r="C16" s="520" t="s">
        <v>619</v>
      </c>
    </row>
    <row r="17" spans="1:3" ht="12.75">
      <c r="A17" s="516"/>
      <c r="B17" s="515">
        <v>43583</v>
      </c>
      <c r="C17" s="520" t="s">
        <v>620</v>
      </c>
    </row>
    <row r="18" spans="1:3" ht="12.75">
      <c r="A18" s="516"/>
      <c r="B18" s="515">
        <v>43596</v>
      </c>
      <c r="C18" s="520" t="s">
        <v>596</v>
      </c>
    </row>
    <row r="19" spans="1:3" ht="12.75">
      <c r="A19" s="516"/>
      <c r="B19" s="515">
        <v>43597</v>
      </c>
      <c r="C19" s="520" t="s">
        <v>597</v>
      </c>
    </row>
    <row r="20" spans="1:3" ht="25.5">
      <c r="A20" s="516"/>
      <c r="B20" s="515">
        <v>43603</v>
      </c>
      <c r="C20" s="520" t="s">
        <v>577</v>
      </c>
    </row>
    <row r="21" spans="1:3" ht="12.75">
      <c r="A21" s="516"/>
      <c r="B21" s="515">
        <v>43617</v>
      </c>
      <c r="C21" s="520" t="s">
        <v>578</v>
      </c>
    </row>
    <row r="22" spans="1:3" ht="12.75">
      <c r="A22" s="516"/>
      <c r="B22" s="515">
        <v>43623</v>
      </c>
      <c r="C22" s="520" t="s">
        <v>602</v>
      </c>
    </row>
    <row r="23" spans="1:3" ht="25.5">
      <c r="A23" s="516"/>
      <c r="B23" s="515">
        <v>43631</v>
      </c>
      <c r="C23" s="520" t="s">
        <v>582</v>
      </c>
    </row>
    <row r="24" spans="1:7" ht="12.75">
      <c r="A24" s="516"/>
      <c r="B24" s="515">
        <v>43631</v>
      </c>
      <c r="C24" s="9" t="s">
        <v>626</v>
      </c>
      <c r="G24" s="451"/>
    </row>
    <row r="25" spans="1:3" ht="12.75">
      <c r="A25" s="516"/>
      <c r="B25" s="515">
        <v>43639</v>
      </c>
      <c r="C25" s="521" t="s">
        <v>585</v>
      </c>
    </row>
    <row r="26" spans="1:3" ht="12.75">
      <c r="A26" s="516"/>
      <c r="B26" s="515">
        <v>43645</v>
      </c>
      <c r="C26" s="145" t="s">
        <v>588</v>
      </c>
    </row>
    <row r="27" spans="1:3" ht="12.75">
      <c r="A27" s="129" t="s">
        <v>172</v>
      </c>
      <c r="B27" s="140"/>
      <c r="C27" s="135">
        <v>12</v>
      </c>
    </row>
    <row r="28" spans="1:3" ht="12.75">
      <c r="A28" s="127" t="s">
        <v>158</v>
      </c>
      <c r="B28" s="515">
        <v>43617</v>
      </c>
      <c r="C28" s="145" t="s">
        <v>600</v>
      </c>
    </row>
    <row r="29" spans="1:3" ht="12.75">
      <c r="A29" s="129" t="s">
        <v>172</v>
      </c>
      <c r="B29" s="140"/>
      <c r="C29" s="135">
        <v>1</v>
      </c>
    </row>
    <row r="30" spans="1:3" ht="12.75">
      <c r="A30" s="127" t="s">
        <v>568</v>
      </c>
      <c r="B30" s="515">
        <v>43534</v>
      </c>
      <c r="C30" s="25" t="s">
        <v>572</v>
      </c>
    </row>
    <row r="31" spans="1:3" ht="12.75">
      <c r="A31" s="516"/>
      <c r="B31" s="515">
        <v>43545</v>
      </c>
      <c r="C31" s="520" t="s">
        <v>572</v>
      </c>
    </row>
    <row r="32" spans="1:3" ht="12.75">
      <c r="A32" s="516"/>
      <c r="B32" s="515">
        <v>43614</v>
      </c>
      <c r="C32" s="520" t="s">
        <v>599</v>
      </c>
    </row>
    <row r="33" spans="1:3" ht="12.75">
      <c r="A33" s="516"/>
      <c r="B33" s="515">
        <v>43619</v>
      </c>
      <c r="C33" s="145" t="s">
        <v>601</v>
      </c>
    </row>
    <row r="34" spans="1:3" ht="12.75">
      <c r="A34" s="129" t="s">
        <v>172</v>
      </c>
      <c r="B34" s="140"/>
      <c r="C34" s="135">
        <v>4</v>
      </c>
    </row>
    <row r="35" spans="1:3" ht="38.25">
      <c r="A35" s="127" t="s">
        <v>161</v>
      </c>
      <c r="B35" s="515">
        <v>43603</v>
      </c>
      <c r="C35" s="130" t="s">
        <v>491</v>
      </c>
    </row>
    <row r="36" spans="1:3" ht="12.75">
      <c r="A36" s="129" t="s">
        <v>172</v>
      </c>
      <c r="B36" s="140"/>
      <c r="C36" s="126">
        <v>1</v>
      </c>
    </row>
    <row r="37" spans="1:3" ht="12.75">
      <c r="A37" s="127" t="s">
        <v>171</v>
      </c>
      <c r="B37" s="515">
        <v>43631</v>
      </c>
      <c r="C37" s="518" t="s">
        <v>583</v>
      </c>
    </row>
    <row r="38" spans="1:3" ht="12.75">
      <c r="A38" s="129" t="s">
        <v>172</v>
      </c>
      <c r="B38" s="140"/>
      <c r="C38" s="126">
        <v>1</v>
      </c>
    </row>
    <row r="39" spans="1:3" ht="25.5">
      <c r="A39" s="127" t="s">
        <v>162</v>
      </c>
      <c r="B39" s="515">
        <v>43520</v>
      </c>
      <c r="C39" s="518" t="s">
        <v>570</v>
      </c>
    </row>
    <row r="40" spans="1:3" ht="12.75">
      <c r="A40" s="516"/>
      <c r="B40" s="515">
        <v>43534</v>
      </c>
      <c r="C40" s="130" t="s">
        <v>573</v>
      </c>
    </row>
    <row r="41" spans="1:3" ht="12.75">
      <c r="A41" s="154" t="s">
        <v>172</v>
      </c>
      <c r="B41" s="155"/>
      <c r="C41" s="156">
        <v>2</v>
      </c>
    </row>
    <row r="42" spans="1:7" ht="15">
      <c r="A42" s="522" t="s">
        <v>165</v>
      </c>
      <c r="B42" s="519">
        <v>43478</v>
      </c>
      <c r="C42" s="25" t="s">
        <v>616</v>
      </c>
      <c r="G42" s="451"/>
    </row>
    <row r="43" spans="1:3" ht="12.75">
      <c r="A43" s="516"/>
      <c r="B43" s="515">
        <v>43567</v>
      </c>
      <c r="C43" s="520" t="s">
        <v>617</v>
      </c>
    </row>
    <row r="44" spans="2:3" ht="12.75">
      <c r="B44" s="515">
        <v>43589</v>
      </c>
      <c r="C44" s="520" t="s">
        <v>595</v>
      </c>
    </row>
    <row r="45" spans="2:7" ht="12.75">
      <c r="B45" s="515">
        <v>43590</v>
      </c>
      <c r="C45" s="130" t="s">
        <v>639</v>
      </c>
      <c r="G45" s="451"/>
    </row>
    <row r="46" spans="1:3" ht="12.75">
      <c r="A46" s="516"/>
      <c r="B46" s="515">
        <v>43618</v>
      </c>
      <c r="C46" s="520" t="s">
        <v>579</v>
      </c>
    </row>
    <row r="47" spans="1:3" ht="12.75">
      <c r="A47" s="516"/>
      <c r="B47" s="515">
        <v>43624</v>
      </c>
      <c r="C47" s="24" t="s">
        <v>374</v>
      </c>
    </row>
    <row r="48" spans="1:3" ht="12.75">
      <c r="A48" s="516"/>
      <c r="B48" s="515">
        <v>43624</v>
      </c>
      <c r="C48" s="521" t="s">
        <v>618</v>
      </c>
    </row>
    <row r="49" spans="1:3" ht="12.75">
      <c r="A49" s="516"/>
      <c r="B49" s="515">
        <v>43625</v>
      </c>
      <c r="C49" s="520" t="s">
        <v>373</v>
      </c>
    </row>
    <row r="50" spans="1:3" ht="12.75">
      <c r="A50" s="516"/>
      <c r="B50" s="515">
        <v>43631</v>
      </c>
      <c r="C50" s="520" t="s">
        <v>580</v>
      </c>
    </row>
    <row r="51" spans="1:3" ht="12.75">
      <c r="A51" s="516"/>
      <c r="B51" s="515">
        <v>43638</v>
      </c>
      <c r="C51" s="520" t="s">
        <v>584</v>
      </c>
    </row>
    <row r="52" spans="1:3" ht="12.75">
      <c r="A52" s="516"/>
      <c r="B52" s="515">
        <v>43639</v>
      </c>
      <c r="C52" s="520" t="s">
        <v>640</v>
      </c>
    </row>
    <row r="53" spans="1:3" ht="12.75">
      <c r="A53" s="516"/>
      <c r="B53" s="515">
        <v>43645</v>
      </c>
      <c r="C53" s="145" t="s">
        <v>587</v>
      </c>
    </row>
    <row r="54" spans="1:3" ht="12.75">
      <c r="A54" s="129" t="s">
        <v>172</v>
      </c>
      <c r="B54" s="140"/>
      <c r="C54" s="135">
        <v>12</v>
      </c>
    </row>
    <row r="55" spans="1:3" ht="12.75">
      <c r="A55" s="131" t="s">
        <v>169</v>
      </c>
      <c r="B55" s="141"/>
      <c r="C55" s="134">
        <f>C54+C41+C38+C36+C34+C29+C27+C14</f>
        <v>44</v>
      </c>
    </row>
    <row r="58" spans="1:3" ht="12.75">
      <c r="A58" s="125" t="s">
        <v>174</v>
      </c>
      <c r="B58" s="138" t="s">
        <v>173</v>
      </c>
      <c r="C58" s="948" t="s">
        <v>1</v>
      </c>
    </row>
    <row r="59" spans="1:3" ht="12.75">
      <c r="A59" s="952" t="s">
        <v>159</v>
      </c>
      <c r="B59" s="949">
        <v>43855</v>
      </c>
      <c r="C59" s="950" t="s">
        <v>1134</v>
      </c>
    </row>
    <row r="60" spans="1:3" ht="12.75">
      <c r="A60" s="951"/>
      <c r="B60" s="949">
        <v>43881</v>
      </c>
      <c r="C60" s="950" t="s">
        <v>1135</v>
      </c>
    </row>
    <row r="61" spans="1:3" ht="12.75">
      <c r="A61" s="951"/>
      <c r="B61" s="949">
        <v>43895</v>
      </c>
      <c r="C61" s="398" t="s">
        <v>1175</v>
      </c>
    </row>
    <row r="62" spans="1:3" ht="12.75">
      <c r="A62" s="129" t="s">
        <v>172</v>
      </c>
      <c r="B62" s="140"/>
      <c r="C62" s="135">
        <v>3</v>
      </c>
    </row>
    <row r="63" spans="1:3" ht="12.75">
      <c r="A63" s="952" t="s">
        <v>568</v>
      </c>
      <c r="B63" s="949">
        <v>43875</v>
      </c>
      <c r="C63" s="950" t="s">
        <v>1140</v>
      </c>
    </row>
    <row r="64" spans="1:3" ht="12.75">
      <c r="A64" s="951"/>
      <c r="B64" s="949">
        <v>43882</v>
      </c>
      <c r="C64" s="950" t="s">
        <v>939</v>
      </c>
    </row>
    <row r="65" spans="1:3" ht="12.75">
      <c r="A65" s="951"/>
      <c r="B65" s="949">
        <v>43896</v>
      </c>
      <c r="C65" s="398" t="s">
        <v>1061</v>
      </c>
    </row>
    <row r="66" spans="1:3" ht="12.75">
      <c r="A66" s="129" t="s">
        <v>172</v>
      </c>
      <c r="B66" s="140"/>
      <c r="C66" s="135">
        <v>3</v>
      </c>
    </row>
    <row r="67" spans="1:3" ht="15" customHeight="1">
      <c r="A67" s="2280" t="s">
        <v>162</v>
      </c>
      <c r="B67" s="949">
        <v>43875</v>
      </c>
      <c r="C67" s="950" t="s">
        <v>1139</v>
      </c>
    </row>
    <row r="68" spans="1:3" ht="12.75">
      <c r="A68" s="2282"/>
      <c r="B68" s="949">
        <v>43891</v>
      </c>
      <c r="C68" s="398" t="s">
        <v>1149</v>
      </c>
    </row>
    <row r="69" spans="1:3" ht="12.75">
      <c r="A69" s="129" t="s">
        <v>172</v>
      </c>
      <c r="B69" s="140"/>
      <c r="C69" s="135">
        <v>2</v>
      </c>
    </row>
    <row r="70" spans="1:3" ht="12.75">
      <c r="A70" s="2280" t="s">
        <v>165</v>
      </c>
      <c r="B70" s="949">
        <v>43842</v>
      </c>
      <c r="C70" s="950" t="s">
        <v>10</v>
      </c>
    </row>
    <row r="71" spans="1:3" ht="25.5">
      <c r="A71" s="2282"/>
      <c r="B71" s="949">
        <v>43891</v>
      </c>
      <c r="C71" s="398" t="s">
        <v>1174</v>
      </c>
    </row>
    <row r="72" spans="1:3" ht="12.75">
      <c r="A72" s="129" t="s">
        <v>172</v>
      </c>
      <c r="B72" s="140"/>
      <c r="C72" s="135">
        <v>2</v>
      </c>
    </row>
    <row r="73" spans="1:3" ht="12.75">
      <c r="A73" s="131" t="s">
        <v>169</v>
      </c>
      <c r="B73" s="141"/>
      <c r="C73" s="134">
        <f>C72+C69+C66+C62</f>
        <v>10</v>
      </c>
    </row>
  </sheetData>
  <sheetProtection/>
  <mergeCells count="2">
    <mergeCell ref="A67:A68"/>
    <mergeCell ref="A70:A71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C26"/>
  <sheetViews>
    <sheetView zoomScale="80" zoomScaleNormal="80" zoomScalePageLayoutView="0" workbookViewId="0" topLeftCell="A1">
      <selection activeCell="H35" sqref="H35"/>
    </sheetView>
  </sheetViews>
  <sheetFormatPr defaultColWidth="9.140625" defaultRowHeight="15"/>
  <cols>
    <col min="1" max="1" width="17.28125" style="26" customWidth="1"/>
    <col min="2" max="2" width="13.28125" style="142" customWidth="1"/>
    <col min="3" max="3" width="49.8515625" style="26" customWidth="1"/>
    <col min="4" max="16384" width="9.140625" style="26" customWidth="1"/>
  </cols>
  <sheetData>
    <row r="2" spans="1:3" ht="12.75">
      <c r="A2" s="125" t="s">
        <v>174</v>
      </c>
      <c r="B2" s="138" t="s">
        <v>173</v>
      </c>
      <c r="C2" s="126" t="s">
        <v>1</v>
      </c>
    </row>
    <row r="3" spans="1:3" ht="14.25" customHeight="1">
      <c r="A3" s="2288" t="s">
        <v>162</v>
      </c>
      <c r="B3" s="515">
        <v>43552</v>
      </c>
      <c r="C3" s="24" t="s">
        <v>622</v>
      </c>
    </row>
    <row r="4" spans="1:3" ht="12.75">
      <c r="A4" s="2289"/>
      <c r="B4" s="515">
        <v>43561</v>
      </c>
      <c r="C4" s="24" t="s">
        <v>624</v>
      </c>
    </row>
    <row r="5" spans="1:3" ht="12.75">
      <c r="A5" s="2289"/>
      <c r="B5" s="515">
        <v>43572</v>
      </c>
      <c r="C5" s="24" t="s">
        <v>623</v>
      </c>
    </row>
    <row r="6" spans="1:3" ht="12.75">
      <c r="A6" s="2289"/>
      <c r="B6" s="515">
        <v>43573</v>
      </c>
      <c r="C6" s="24" t="s">
        <v>379</v>
      </c>
    </row>
    <row r="7" spans="1:3" ht="12.75">
      <c r="A7" s="2290"/>
      <c r="B7" s="515">
        <v>43619</v>
      </c>
      <c r="C7" s="24" t="s">
        <v>425</v>
      </c>
    </row>
    <row r="8" spans="1:3" ht="12.75">
      <c r="A8" s="531"/>
      <c r="B8" s="515"/>
      <c r="C8" s="24"/>
    </row>
    <row r="9" spans="1:3" ht="12.75">
      <c r="A9" s="531"/>
      <c r="B9" s="515"/>
      <c r="C9" s="24"/>
    </row>
    <row r="10" spans="1:3" ht="12.75">
      <c r="A10" s="517"/>
      <c r="B10" s="515">
        <v>43641</v>
      </c>
      <c r="C10" s="24" t="s">
        <v>621</v>
      </c>
    </row>
    <row r="11" spans="1:3" ht="12.75">
      <c r="A11" s="131" t="s">
        <v>169</v>
      </c>
      <c r="B11" s="141"/>
      <c r="C11" s="144">
        <v>8</v>
      </c>
    </row>
    <row r="14" spans="1:3" ht="12.75">
      <c r="A14" s="125" t="s">
        <v>174</v>
      </c>
      <c r="B14" s="138" t="s">
        <v>173</v>
      </c>
      <c r="C14" s="126" t="s">
        <v>1</v>
      </c>
    </row>
    <row r="15" spans="1:3" ht="15" customHeight="1">
      <c r="A15" s="2291" t="s">
        <v>162</v>
      </c>
      <c r="B15" s="954">
        <v>43847</v>
      </c>
      <c r="C15" s="25" t="s">
        <v>1168</v>
      </c>
    </row>
    <row r="16" spans="1:3" ht="12.75">
      <c r="A16" s="2292"/>
      <c r="B16" s="954">
        <v>43881</v>
      </c>
      <c r="C16" s="520" t="s">
        <v>1170</v>
      </c>
    </row>
    <row r="17" spans="1:3" ht="12.75">
      <c r="A17" s="2292"/>
      <c r="B17" s="954">
        <v>43886</v>
      </c>
      <c r="C17" s="520" t="s">
        <v>1170</v>
      </c>
    </row>
    <row r="18" spans="1:3" ht="12.75">
      <c r="A18" s="2292"/>
      <c r="B18" s="954">
        <v>43889</v>
      </c>
      <c r="C18" s="520" t="s">
        <v>1171</v>
      </c>
    </row>
    <row r="19" spans="1:3" ht="38.25">
      <c r="A19" s="2292"/>
      <c r="B19" s="954">
        <v>43890</v>
      </c>
      <c r="C19" s="520" t="s">
        <v>1172</v>
      </c>
    </row>
    <row r="20" spans="1:3" ht="25.5">
      <c r="A20" s="2292"/>
      <c r="B20" s="954">
        <v>43892</v>
      </c>
      <c r="C20" s="520" t="s">
        <v>1173</v>
      </c>
    </row>
    <row r="21" spans="1:3" ht="12.75">
      <c r="A21" s="2292"/>
      <c r="B21" s="954">
        <v>43894</v>
      </c>
      <c r="C21" s="520" t="s">
        <v>1171</v>
      </c>
    </row>
    <row r="22" spans="1:3" ht="12.75">
      <c r="A22" s="2292"/>
      <c r="B22" s="954">
        <v>43997</v>
      </c>
      <c r="C22" s="520" t="s">
        <v>1170</v>
      </c>
    </row>
    <row r="23" spans="1:3" ht="12.75">
      <c r="A23" s="2292"/>
      <c r="B23" s="954">
        <v>43998</v>
      </c>
      <c r="C23" s="520" t="s">
        <v>1170</v>
      </c>
    </row>
    <row r="24" spans="1:3" ht="12.75">
      <c r="A24" s="2292"/>
      <c r="B24" s="954">
        <v>43999</v>
      </c>
      <c r="C24" s="520" t="s">
        <v>1170</v>
      </c>
    </row>
    <row r="25" spans="1:3" ht="12.75">
      <c r="A25" s="2293"/>
      <c r="B25" s="954">
        <v>44000</v>
      </c>
      <c r="C25" s="145" t="s">
        <v>1170</v>
      </c>
    </row>
    <row r="26" spans="1:3" ht="12.75">
      <c r="A26" s="131" t="s">
        <v>169</v>
      </c>
      <c r="B26" s="141"/>
      <c r="C26" s="144">
        <v>11</v>
      </c>
    </row>
  </sheetData>
  <sheetProtection/>
  <mergeCells count="2">
    <mergeCell ref="A3:A7"/>
    <mergeCell ref="A15:A25"/>
  </mergeCells>
  <printOptions/>
  <pageMargins left="0.7" right="0.7" top="0.75" bottom="0.75" header="0.3" footer="0.3"/>
  <pageSetup orientation="portrait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2"/>
  <sheetViews>
    <sheetView zoomScale="80" zoomScaleNormal="80" zoomScalePageLayoutView="0" workbookViewId="0" topLeftCell="A5">
      <selection activeCell="C20" sqref="C20"/>
    </sheetView>
  </sheetViews>
  <sheetFormatPr defaultColWidth="9.140625" defaultRowHeight="15"/>
  <cols>
    <col min="1" max="1" width="17.00390625" style="26" customWidth="1"/>
    <col min="2" max="2" width="12.7109375" style="451" customWidth="1"/>
    <col min="3" max="3" width="55.57421875" style="26" customWidth="1"/>
    <col min="4" max="16384" width="9.140625" style="26" customWidth="1"/>
  </cols>
  <sheetData>
    <row r="1" spans="1:3" ht="12.75">
      <c r="A1" s="136"/>
      <c r="B1" s="143"/>
      <c r="C1" s="137"/>
    </row>
    <row r="3" spans="1:3" ht="12.75">
      <c r="A3" s="125" t="s">
        <v>174</v>
      </c>
      <c r="B3" s="138" t="s">
        <v>173</v>
      </c>
      <c r="C3" s="126" t="s">
        <v>1</v>
      </c>
    </row>
    <row r="4" spans="1:3" ht="25.5">
      <c r="A4" s="127" t="s">
        <v>159</v>
      </c>
      <c r="B4" s="139">
        <v>43562</v>
      </c>
      <c r="C4" s="130" t="s">
        <v>575</v>
      </c>
    </row>
    <row r="5" spans="1:3" ht="12.75">
      <c r="A5" s="128"/>
      <c r="B5" s="139">
        <v>43617</v>
      </c>
      <c r="C5" s="130" t="s">
        <v>612</v>
      </c>
    </row>
    <row r="6" spans="1:3" ht="25.5">
      <c r="A6" s="128"/>
      <c r="B6" s="139">
        <v>43625</v>
      </c>
      <c r="C6" s="130" t="s">
        <v>627</v>
      </c>
    </row>
    <row r="7" spans="1:3" ht="12.75">
      <c r="A7" s="129" t="s">
        <v>172</v>
      </c>
      <c r="B7" s="140"/>
      <c r="C7" s="126">
        <v>3</v>
      </c>
    </row>
    <row r="8" spans="1:3" ht="12.75">
      <c r="A8" s="127" t="s">
        <v>163</v>
      </c>
      <c r="B8" s="139">
        <v>43478</v>
      </c>
      <c r="C8" s="24" t="s">
        <v>615</v>
      </c>
    </row>
    <row r="9" spans="1:3" ht="12.75">
      <c r="A9" s="128"/>
      <c r="B9" s="139">
        <v>43582</v>
      </c>
      <c r="C9" s="24" t="s">
        <v>576</v>
      </c>
    </row>
    <row r="10" spans="1:3" ht="25.5">
      <c r="A10" s="128"/>
      <c r="B10" s="139">
        <v>43583</v>
      </c>
      <c r="C10" s="24" t="s">
        <v>594</v>
      </c>
    </row>
    <row r="11" spans="1:3" ht="38.25">
      <c r="A11" s="128"/>
      <c r="B11" s="139">
        <v>43610</v>
      </c>
      <c r="C11" s="130" t="s">
        <v>629</v>
      </c>
    </row>
    <row r="12" spans="1:3" ht="12.75">
      <c r="A12" s="128"/>
      <c r="B12" s="139">
        <v>43617</v>
      </c>
      <c r="C12" s="24" t="s">
        <v>578</v>
      </c>
    </row>
    <row r="13" spans="1:3" ht="12.75">
      <c r="A13" s="128"/>
      <c r="B13" s="139">
        <v>43623</v>
      </c>
      <c r="C13" s="24" t="s">
        <v>602</v>
      </c>
    </row>
    <row r="14" spans="1:3" ht="25.5">
      <c r="A14" s="128"/>
      <c r="B14" s="139">
        <v>43625</v>
      </c>
      <c r="C14" s="24" t="s">
        <v>625</v>
      </c>
    </row>
    <row r="15" spans="1:3" ht="25.5">
      <c r="A15" s="128"/>
      <c r="B15" s="139">
        <v>43631</v>
      </c>
      <c r="C15" s="24" t="s">
        <v>582</v>
      </c>
    </row>
    <row r="16" spans="1:3" ht="12.75">
      <c r="A16" s="128"/>
      <c r="B16" s="139">
        <v>43631</v>
      </c>
      <c r="C16" s="24" t="s">
        <v>626</v>
      </c>
    </row>
    <row r="17" spans="1:3" ht="12.75">
      <c r="A17" s="128"/>
      <c r="B17" s="139">
        <v>43639</v>
      </c>
      <c r="C17" s="24" t="s">
        <v>585</v>
      </c>
    </row>
    <row r="18" spans="1:3" ht="12.75">
      <c r="A18" s="129" t="s">
        <v>172</v>
      </c>
      <c r="B18" s="140"/>
      <c r="C18" s="126">
        <v>10</v>
      </c>
    </row>
    <row r="19" spans="1:3" ht="17.25" customHeight="1">
      <c r="A19" s="2280" t="s">
        <v>164</v>
      </c>
      <c r="B19" s="139">
        <v>43553</v>
      </c>
      <c r="C19" s="24" t="s">
        <v>591</v>
      </c>
    </row>
    <row r="20" spans="1:3" ht="12.75">
      <c r="A20" s="2281"/>
      <c r="B20" s="139">
        <v>43554</v>
      </c>
      <c r="C20" s="24" t="s">
        <v>592</v>
      </c>
    </row>
    <row r="21" spans="1:3" ht="12.75">
      <c r="A21" s="2282"/>
      <c r="B21" s="139">
        <v>43555</v>
      </c>
      <c r="C21" s="24" t="s">
        <v>593</v>
      </c>
    </row>
    <row r="22" spans="1:3" ht="12.75">
      <c r="A22" s="129" t="s">
        <v>172</v>
      </c>
      <c r="B22" s="140"/>
      <c r="C22" s="126">
        <v>3</v>
      </c>
    </row>
    <row r="23" spans="1:3" ht="12.75">
      <c r="A23" s="127" t="s">
        <v>170</v>
      </c>
      <c r="B23" s="139">
        <v>43570</v>
      </c>
      <c r="C23" s="24" t="s">
        <v>39</v>
      </c>
    </row>
    <row r="24" spans="1:3" ht="12.75">
      <c r="A24" s="129" t="s">
        <v>172</v>
      </c>
      <c r="B24" s="140"/>
      <c r="C24" s="126">
        <v>1</v>
      </c>
    </row>
    <row r="25" spans="1:3" ht="12.75">
      <c r="A25" s="136" t="s">
        <v>171</v>
      </c>
      <c r="B25" s="523">
        <v>43570</v>
      </c>
      <c r="C25" s="43" t="s">
        <v>605</v>
      </c>
    </row>
    <row r="26" spans="1:3" ht="12.75">
      <c r="A26" s="129" t="s">
        <v>172</v>
      </c>
      <c r="B26" s="140"/>
      <c r="C26" s="126">
        <v>1</v>
      </c>
    </row>
    <row r="27" spans="1:3" ht="12.75">
      <c r="A27" s="127" t="s">
        <v>165</v>
      </c>
      <c r="B27" s="139">
        <v>43478</v>
      </c>
      <c r="C27" s="24" t="s">
        <v>616</v>
      </c>
    </row>
    <row r="28" spans="1:3" ht="12.75">
      <c r="A28" s="128"/>
      <c r="B28" s="139">
        <v>43610</v>
      </c>
      <c r="C28" s="24" t="s">
        <v>604</v>
      </c>
    </row>
    <row r="29" spans="1:3" ht="12.75">
      <c r="A29" s="128"/>
      <c r="B29" s="139">
        <v>43610</v>
      </c>
      <c r="C29" s="130" t="s">
        <v>628</v>
      </c>
    </row>
    <row r="30" spans="1:3" ht="25.5">
      <c r="A30" s="128"/>
      <c r="B30" s="139">
        <v>43617</v>
      </c>
      <c r="C30" s="24" t="s">
        <v>613</v>
      </c>
    </row>
    <row r="31" spans="1:3" ht="12.75">
      <c r="A31" s="129" t="s">
        <v>172</v>
      </c>
      <c r="B31" s="140"/>
      <c r="C31" s="126">
        <v>4</v>
      </c>
    </row>
    <row r="32" spans="1:3" ht="12.75">
      <c r="A32" s="131" t="s">
        <v>169</v>
      </c>
      <c r="B32" s="141"/>
      <c r="C32" s="144">
        <f>C31+C24+C22+C18+C7+C26</f>
        <v>22</v>
      </c>
    </row>
  </sheetData>
  <sheetProtection/>
  <mergeCells count="1">
    <mergeCell ref="A19:A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90" zoomScaleNormal="90" zoomScalePageLayoutView="0" workbookViewId="0" topLeftCell="A1">
      <selection activeCell="C11" sqref="C11"/>
    </sheetView>
  </sheetViews>
  <sheetFormatPr defaultColWidth="9.140625" defaultRowHeight="15"/>
  <cols>
    <col min="1" max="1" width="14.57421875" style="0" customWidth="1"/>
    <col min="2" max="2" width="70.7109375" style="0" customWidth="1"/>
  </cols>
  <sheetData>
    <row r="1" spans="1:2" ht="15.75" thickBot="1">
      <c r="A1" s="252"/>
      <c r="B1" s="91"/>
    </row>
    <row r="2" spans="1:2" ht="26.25" customHeight="1" thickBot="1">
      <c r="A2" s="1916" t="s">
        <v>352</v>
      </c>
      <c r="B2" s="1917"/>
    </row>
    <row r="3" spans="1:2" ht="30" customHeight="1">
      <c r="A3" s="326">
        <v>0.6458333333333334</v>
      </c>
      <c r="B3" s="327" t="s">
        <v>382</v>
      </c>
    </row>
    <row r="4" spans="1:2" ht="54.75" customHeight="1">
      <c r="A4" s="328">
        <v>0.6666666666666666</v>
      </c>
      <c r="B4" s="329" t="s">
        <v>381</v>
      </c>
    </row>
    <row r="5" spans="1:2" ht="32.25" customHeight="1">
      <c r="A5" s="328">
        <v>0.6875</v>
      </c>
      <c r="B5" s="329" t="s">
        <v>419</v>
      </c>
    </row>
    <row r="6" spans="1:2" ht="23.25" customHeight="1">
      <c r="A6" s="328">
        <v>0.6979166666666666</v>
      </c>
      <c r="B6" s="329" t="s">
        <v>365</v>
      </c>
    </row>
    <row r="7" spans="1:2" ht="33.75" customHeight="1">
      <c r="A7" s="330" t="s">
        <v>353</v>
      </c>
      <c r="B7" s="331" t="s">
        <v>384</v>
      </c>
    </row>
    <row r="8" spans="1:2" ht="24.75" customHeight="1">
      <c r="A8" s="332" t="s">
        <v>354</v>
      </c>
      <c r="B8" s="335" t="s">
        <v>366</v>
      </c>
    </row>
    <row r="9" spans="1:2" ht="24.75" customHeight="1">
      <c r="A9" s="332"/>
      <c r="B9" s="335" t="s">
        <v>368</v>
      </c>
    </row>
    <row r="10" spans="1:2" ht="27.75" customHeight="1">
      <c r="A10" s="332" t="s">
        <v>355</v>
      </c>
      <c r="B10" s="331" t="s">
        <v>356</v>
      </c>
    </row>
    <row r="11" spans="1:2" ht="30.75" customHeight="1">
      <c r="A11" s="328">
        <v>0.875</v>
      </c>
      <c r="B11" s="331" t="s">
        <v>383</v>
      </c>
    </row>
    <row r="12" spans="1:2" ht="26.25" customHeight="1" thickBot="1">
      <c r="A12" s="333">
        <v>0.9166666666666666</v>
      </c>
      <c r="B12" s="334" t="s">
        <v>357</v>
      </c>
    </row>
    <row r="13" ht="15">
      <c r="H13" t="s">
        <v>363</v>
      </c>
    </row>
    <row r="14" ht="15">
      <c r="H14" t="s">
        <v>364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9"/>
  <sheetViews>
    <sheetView zoomScale="80" zoomScaleNormal="80" zoomScalePageLayoutView="0" workbookViewId="0" topLeftCell="A1">
      <selection activeCell="B8" sqref="B8"/>
    </sheetView>
  </sheetViews>
  <sheetFormatPr defaultColWidth="9.140625" defaultRowHeight="15" customHeight="1"/>
  <cols>
    <col min="1" max="1" width="20.00390625" style="26" customWidth="1"/>
    <col min="2" max="2" width="12.28125" style="26" customWidth="1"/>
    <col min="3" max="3" width="56.8515625" style="26" customWidth="1"/>
    <col min="4" max="4" width="9.7109375" style="26" customWidth="1"/>
    <col min="5" max="5" width="29.140625" style="26" customWidth="1"/>
    <col min="6" max="6" width="27.00390625" style="26" customWidth="1"/>
    <col min="7" max="16384" width="9.140625" style="26" customWidth="1"/>
  </cols>
  <sheetData>
    <row r="1" spans="1:6" ht="15" customHeight="1">
      <c r="A1" s="126" t="s">
        <v>174</v>
      </c>
      <c r="B1" s="177" t="s">
        <v>0</v>
      </c>
      <c r="C1" s="177" t="s">
        <v>1</v>
      </c>
      <c r="D1" s="152" t="s">
        <v>198</v>
      </c>
      <c r="E1" s="152" t="s">
        <v>199</v>
      </c>
      <c r="F1" s="152" t="s">
        <v>2</v>
      </c>
    </row>
    <row r="2" spans="1:13" ht="17.25" customHeight="1">
      <c r="A2" s="2296" t="s">
        <v>170</v>
      </c>
      <c r="B2" s="1020">
        <v>43863</v>
      </c>
      <c r="C2" s="1021" t="s">
        <v>1054</v>
      </c>
      <c r="D2" s="1023"/>
      <c r="E2" s="1021" t="s">
        <v>1050</v>
      </c>
      <c r="F2" s="1021"/>
      <c r="G2" s="2294"/>
      <c r="H2" s="2295"/>
      <c r="I2" s="2295"/>
      <c r="J2" s="2295"/>
      <c r="K2" s="2295"/>
      <c r="L2" s="2295"/>
      <c r="M2" s="2295"/>
    </row>
    <row r="3" spans="1:13" ht="57" customHeight="1">
      <c r="A3" s="2297"/>
      <c r="B3" s="153">
        <v>43867</v>
      </c>
      <c r="C3" s="24" t="s">
        <v>1055</v>
      </c>
      <c r="D3" s="157"/>
      <c r="E3" s="24" t="s">
        <v>1056</v>
      </c>
      <c r="F3" s="24" t="s">
        <v>1395</v>
      </c>
      <c r="G3" s="526"/>
      <c r="H3" s="924"/>
      <c r="I3" s="924"/>
      <c r="J3" s="924"/>
      <c r="K3" s="924"/>
      <c r="L3" s="924"/>
      <c r="M3" s="924"/>
    </row>
    <row r="4" spans="1:13" ht="44.25" customHeight="1">
      <c r="A4" s="2297"/>
      <c r="B4" s="153">
        <v>43873</v>
      </c>
      <c r="C4" s="24" t="s">
        <v>1399</v>
      </c>
      <c r="D4" s="157"/>
      <c r="E4" s="24" t="s">
        <v>1069</v>
      </c>
      <c r="F4" s="24" t="s">
        <v>1398</v>
      </c>
      <c r="G4" s="526"/>
      <c r="H4" s="924"/>
      <c r="I4" s="924"/>
      <c r="J4" s="924"/>
      <c r="K4" s="924"/>
      <c r="L4" s="924"/>
      <c r="M4" s="924"/>
    </row>
    <row r="5" spans="1:6" ht="15.75" customHeight="1">
      <c r="A5" s="2297"/>
      <c r="B5" s="1020">
        <v>43898</v>
      </c>
      <c r="C5" s="1021" t="s">
        <v>1052</v>
      </c>
      <c r="D5" s="1022"/>
      <c r="E5" s="1021" t="s">
        <v>1053</v>
      </c>
      <c r="F5" s="1021"/>
    </row>
    <row r="6" spans="1:6" ht="16.5" customHeight="1">
      <c r="A6" s="2297"/>
      <c r="B6" s="153">
        <v>44111</v>
      </c>
      <c r="C6" s="24" t="s">
        <v>1389</v>
      </c>
      <c r="D6" s="157"/>
      <c r="E6" s="24" t="s">
        <v>1390</v>
      </c>
      <c r="F6" s="24"/>
    </row>
    <row r="7" spans="1:6" ht="108" customHeight="1">
      <c r="A7" s="2297"/>
      <c r="B7" s="153">
        <v>44116</v>
      </c>
      <c r="C7" s="1019" t="s">
        <v>1401</v>
      </c>
      <c r="D7" s="157"/>
      <c r="E7" s="24" t="s">
        <v>1391</v>
      </c>
      <c r="F7" s="24" t="s">
        <v>1402</v>
      </c>
    </row>
    <row r="8" spans="1:6" ht="72.75" customHeight="1">
      <c r="A8" s="2297"/>
      <c r="B8" s="153" t="s">
        <v>1400</v>
      </c>
      <c r="C8" s="1019" t="s">
        <v>1396</v>
      </c>
      <c r="D8" s="157"/>
      <c r="E8" s="24"/>
      <c r="F8" s="24" t="s">
        <v>1397</v>
      </c>
    </row>
    <row r="9" spans="1:6" ht="15" customHeight="1">
      <c r="A9" s="2297"/>
      <c r="B9" s="532"/>
      <c r="C9" s="527"/>
      <c r="D9" s="533"/>
      <c r="E9" s="24"/>
      <c r="F9" s="24"/>
    </row>
    <row r="10" spans="1:4" ht="15" customHeight="1">
      <c r="A10" s="154" t="s">
        <v>172</v>
      </c>
      <c r="B10" s="155"/>
      <c r="C10" s="156">
        <v>4</v>
      </c>
      <c r="D10" s="526"/>
    </row>
    <row r="19" ht="15" customHeight="1">
      <c r="C19" s="26" t="s">
        <v>1051</v>
      </c>
    </row>
  </sheetData>
  <sheetProtection/>
  <autoFilter ref="B1:E9">
    <sortState ref="B2:E19">
      <sortCondition sortBy="value" ref="B2:B19"/>
    </sortState>
  </autoFilter>
  <mergeCells count="2">
    <mergeCell ref="G2:M2"/>
    <mergeCell ref="A2:A9"/>
  </mergeCells>
  <printOptions/>
  <pageMargins left="0" right="0" top="0.35433070866141736" bottom="0.15748031496062992" header="0.31496062992125984" footer="0.31496062992125984"/>
  <pageSetup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51"/>
  <sheetViews>
    <sheetView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19.8515625" style="132" customWidth="1"/>
    <col min="2" max="2" width="12.28125" style="142" customWidth="1"/>
    <col min="3" max="3" width="58.421875" style="26" customWidth="1"/>
    <col min="4" max="16384" width="9.140625" style="1" customWidth="1"/>
  </cols>
  <sheetData>
    <row r="2" spans="1:3" ht="12.75">
      <c r="A2" s="126" t="s">
        <v>174</v>
      </c>
      <c r="B2" s="176" t="s">
        <v>173</v>
      </c>
      <c r="C2" s="948" t="s">
        <v>1</v>
      </c>
    </row>
    <row r="3" spans="1:3" ht="12.75">
      <c r="A3" s="127" t="s">
        <v>159</v>
      </c>
      <c r="B3" s="139">
        <v>43965</v>
      </c>
      <c r="C3" s="24" t="s">
        <v>1208</v>
      </c>
    </row>
    <row r="4" spans="1:3" ht="12.75">
      <c r="A4" s="129" t="s">
        <v>172</v>
      </c>
      <c r="B4" s="140"/>
      <c r="C4" s="135">
        <v>1</v>
      </c>
    </row>
    <row r="5" spans="1:3" ht="12.75">
      <c r="A5" s="127" t="s">
        <v>158</v>
      </c>
      <c r="B5" s="139">
        <v>43872</v>
      </c>
      <c r="C5" s="130" t="s">
        <v>1144</v>
      </c>
    </row>
    <row r="6" spans="1:3" ht="12.75">
      <c r="A6" s="128"/>
      <c r="B6" s="139">
        <v>43874</v>
      </c>
      <c r="C6" s="130" t="s">
        <v>963</v>
      </c>
    </row>
    <row r="7" spans="1:3" ht="12.75">
      <c r="A7" s="516"/>
      <c r="B7" s="139">
        <v>43875</v>
      </c>
      <c r="C7" s="130" t="s">
        <v>964</v>
      </c>
    </row>
    <row r="8" spans="1:3" ht="12.75">
      <c r="A8" s="516"/>
      <c r="B8" s="139">
        <v>43873</v>
      </c>
      <c r="C8" s="130" t="s">
        <v>982</v>
      </c>
    </row>
    <row r="9" spans="1:3" ht="25.5">
      <c r="A9" s="516"/>
      <c r="B9" s="139">
        <v>43882</v>
      </c>
      <c r="C9" s="130" t="s">
        <v>1148</v>
      </c>
    </row>
    <row r="10" spans="1:3" ht="12.75">
      <c r="A10" s="516"/>
      <c r="B10" s="139">
        <v>43966</v>
      </c>
      <c r="C10" s="24" t="s">
        <v>1209</v>
      </c>
    </row>
    <row r="11" spans="1:3" ht="12.75">
      <c r="A11" s="129" t="s">
        <v>172</v>
      </c>
      <c r="B11" s="140"/>
      <c r="C11" s="135">
        <v>6</v>
      </c>
    </row>
    <row r="12" spans="1:3" ht="30" customHeight="1">
      <c r="A12" s="127" t="s">
        <v>568</v>
      </c>
      <c r="B12" s="139">
        <v>43963</v>
      </c>
      <c r="C12" s="130" t="s">
        <v>1270</v>
      </c>
    </row>
    <row r="13" spans="1:3" ht="31.5" customHeight="1">
      <c r="A13" s="516"/>
      <c r="B13" s="139">
        <v>43964</v>
      </c>
      <c r="C13" s="130" t="s">
        <v>1210</v>
      </c>
    </row>
    <row r="14" spans="1:3" ht="25.5">
      <c r="A14" s="516"/>
      <c r="B14" s="139">
        <v>43966</v>
      </c>
      <c r="C14" s="24" t="s">
        <v>1211</v>
      </c>
    </row>
    <row r="15" spans="1:3" ht="12.75">
      <c r="A15" s="129" t="s">
        <v>172</v>
      </c>
      <c r="B15" s="140"/>
      <c r="C15" s="963">
        <v>3</v>
      </c>
    </row>
    <row r="16" spans="1:3" ht="12.75">
      <c r="A16" s="127" t="s">
        <v>170</v>
      </c>
      <c r="B16" s="139">
        <v>43871</v>
      </c>
      <c r="C16" s="518" t="s">
        <v>960</v>
      </c>
    </row>
    <row r="17" spans="1:3" ht="27" customHeight="1">
      <c r="A17" s="516"/>
      <c r="B17" s="139">
        <v>43959</v>
      </c>
      <c r="C17" s="24" t="s">
        <v>1212</v>
      </c>
    </row>
    <row r="18" spans="1:3" ht="12.75">
      <c r="A18" s="129" t="s">
        <v>172</v>
      </c>
      <c r="B18" s="140"/>
      <c r="C18" s="135">
        <v>2</v>
      </c>
    </row>
    <row r="19" spans="1:3" ht="17.25" customHeight="1">
      <c r="A19" s="2280" t="s">
        <v>162</v>
      </c>
      <c r="B19" s="139">
        <v>43879</v>
      </c>
      <c r="C19" s="130" t="s">
        <v>988</v>
      </c>
    </row>
    <row r="20" spans="1:3" ht="25.5">
      <c r="A20" s="2281"/>
      <c r="B20" s="139">
        <v>43880</v>
      </c>
      <c r="C20" s="130" t="s">
        <v>965</v>
      </c>
    </row>
    <row r="21" spans="1:3" ht="42.75" customHeight="1">
      <c r="A21" s="2282"/>
      <c r="B21" s="139">
        <v>43962</v>
      </c>
      <c r="C21" s="24" t="s">
        <v>1213</v>
      </c>
    </row>
    <row r="22" spans="1:3" ht="12.75">
      <c r="A22" s="129" t="s">
        <v>172</v>
      </c>
      <c r="B22" s="140"/>
      <c r="C22" s="135">
        <v>3</v>
      </c>
    </row>
    <row r="23" spans="1:3" ht="12.75">
      <c r="A23" s="127" t="s">
        <v>165</v>
      </c>
      <c r="B23" s="139">
        <v>43881</v>
      </c>
      <c r="C23" s="24" t="s">
        <v>1207</v>
      </c>
    </row>
    <row r="24" spans="1:3" ht="12.75">
      <c r="A24" s="129" t="s">
        <v>172</v>
      </c>
      <c r="B24" s="140"/>
      <c r="C24" s="135">
        <v>1</v>
      </c>
    </row>
    <row r="25" spans="1:3" ht="12.75">
      <c r="A25" s="131" t="s">
        <v>169</v>
      </c>
      <c r="B25" s="141"/>
      <c r="C25" s="134">
        <f>C24+C22+C18+C15+C11+C4</f>
        <v>16</v>
      </c>
    </row>
    <row r="31" spans="1:3" ht="12.75">
      <c r="A31" s="126" t="s">
        <v>174</v>
      </c>
      <c r="B31" s="176" t="s">
        <v>173</v>
      </c>
      <c r="C31" s="126" t="s">
        <v>1</v>
      </c>
    </row>
    <row r="32" spans="1:3" ht="17.25" customHeight="1">
      <c r="A32" s="2283" t="s">
        <v>1251</v>
      </c>
      <c r="B32" s="965">
        <v>43938</v>
      </c>
      <c r="C32" s="43" t="s">
        <v>1253</v>
      </c>
    </row>
    <row r="33" spans="1:3" ht="12.75">
      <c r="A33" s="2298"/>
      <c r="B33" s="965">
        <v>43948</v>
      </c>
      <c r="C33" s="43" t="s">
        <v>1254</v>
      </c>
    </row>
    <row r="34" spans="1:3" ht="12.75">
      <c r="A34" s="2298"/>
      <c r="B34" s="965">
        <v>43959</v>
      </c>
      <c r="C34" s="43" t="s">
        <v>1255</v>
      </c>
    </row>
    <row r="35" spans="1:3" ht="12.75">
      <c r="A35" s="2298"/>
      <c r="B35" s="965">
        <v>43966</v>
      </c>
      <c r="C35" s="43" t="s">
        <v>1256</v>
      </c>
    </row>
    <row r="36" spans="1:3" ht="12.75">
      <c r="A36" s="2298"/>
      <c r="B36" s="93">
        <v>43969</v>
      </c>
      <c r="C36" s="43" t="s">
        <v>1257</v>
      </c>
    </row>
    <row r="37" spans="1:3" ht="12.75">
      <c r="A37" s="2298"/>
      <c r="B37" s="93">
        <v>43973</v>
      </c>
      <c r="C37" s="43" t="s">
        <v>1258</v>
      </c>
    </row>
    <row r="38" spans="1:3" ht="12.75">
      <c r="A38" s="2298"/>
      <c r="B38" s="93">
        <v>43980</v>
      </c>
      <c r="C38" s="43" t="s">
        <v>1259</v>
      </c>
    </row>
    <row r="39" spans="1:3" ht="12.75">
      <c r="A39" s="2298"/>
      <c r="B39" s="93">
        <v>43987</v>
      </c>
      <c r="C39" s="43" t="s">
        <v>1260</v>
      </c>
    </row>
    <row r="40" spans="1:3" ht="12.75">
      <c r="A40" s="2298"/>
      <c r="B40" s="93">
        <v>43992</v>
      </c>
      <c r="C40" s="43" t="s">
        <v>1261</v>
      </c>
    </row>
    <row r="41" spans="1:3" ht="12.75">
      <c r="A41" s="2298"/>
      <c r="B41" s="93">
        <v>44001</v>
      </c>
      <c r="C41" s="43" t="s">
        <v>1262</v>
      </c>
    </row>
    <row r="42" spans="1:3" ht="12.75">
      <c r="A42" s="2299"/>
      <c r="B42" s="93">
        <v>44008</v>
      </c>
      <c r="C42" s="43" t="s">
        <v>1263</v>
      </c>
    </row>
    <row r="43" spans="1:3" ht="12.75">
      <c r="A43" s="129" t="s">
        <v>172</v>
      </c>
      <c r="B43" s="964"/>
      <c r="C43" s="135">
        <v>11</v>
      </c>
    </row>
    <row r="44" spans="1:3" ht="12.75" customHeight="1">
      <c r="A44" s="2283" t="s">
        <v>1252</v>
      </c>
      <c r="B44" s="965">
        <v>43942</v>
      </c>
      <c r="C44" s="43" t="s">
        <v>1264</v>
      </c>
    </row>
    <row r="45" spans="1:3" ht="12.75">
      <c r="A45" s="2298"/>
      <c r="B45" s="965">
        <v>43949</v>
      </c>
      <c r="C45" s="43" t="s">
        <v>1265</v>
      </c>
    </row>
    <row r="46" spans="1:3" ht="12.75">
      <c r="A46" s="2298"/>
      <c r="B46" s="965">
        <v>43949</v>
      </c>
      <c r="C46" s="43" t="s">
        <v>1266</v>
      </c>
    </row>
    <row r="47" spans="1:3" ht="12.75">
      <c r="A47" s="2298"/>
      <c r="B47" s="965">
        <v>43956</v>
      </c>
      <c r="C47" s="43" t="s">
        <v>1267</v>
      </c>
    </row>
    <row r="48" spans="1:3" ht="12.75">
      <c r="A48" s="2298"/>
      <c r="B48" s="965">
        <v>43971</v>
      </c>
      <c r="C48" s="43" t="s">
        <v>1268</v>
      </c>
    </row>
    <row r="49" spans="1:3" ht="12.75">
      <c r="A49" s="2299"/>
      <c r="B49" s="965">
        <v>43978</v>
      </c>
      <c r="C49" s="43" t="s">
        <v>1269</v>
      </c>
    </row>
    <row r="50" spans="1:3" ht="12.75">
      <c r="A50" s="129" t="s">
        <v>172</v>
      </c>
      <c r="B50" s="964"/>
      <c r="C50" s="135">
        <v>6</v>
      </c>
    </row>
    <row r="51" spans="1:3" ht="12.75">
      <c r="A51" s="131" t="s">
        <v>169</v>
      </c>
      <c r="B51" s="141"/>
      <c r="C51" s="134">
        <f>C50+C43</f>
        <v>17</v>
      </c>
    </row>
  </sheetData>
  <sheetProtection/>
  <mergeCells count="3">
    <mergeCell ref="A19:A21"/>
    <mergeCell ref="A32:A42"/>
    <mergeCell ref="A44:A49"/>
  </mergeCells>
  <printOptions/>
  <pageMargins left="0.7" right="0.7" top="0.75" bottom="0.75" header="0.3" footer="0.3"/>
  <pageSetup orientation="portrait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1"/>
  <sheetViews>
    <sheetView zoomScale="90" zoomScaleNormal="90" zoomScalePageLayoutView="0" workbookViewId="0" topLeftCell="A22">
      <selection activeCell="A26" sqref="A26:A32"/>
    </sheetView>
  </sheetViews>
  <sheetFormatPr defaultColWidth="9.140625" defaultRowHeight="15"/>
  <cols>
    <col min="1" max="1" width="15.7109375" style="132" customWidth="1"/>
    <col min="2" max="2" width="46.8515625" style="26" customWidth="1"/>
    <col min="3" max="3" width="14.57421875" style="142" customWidth="1"/>
    <col min="4" max="16384" width="9.140625" style="26" customWidth="1"/>
  </cols>
  <sheetData>
    <row r="1" spans="1:3" ht="12.75">
      <c r="A1" s="956" t="s">
        <v>175</v>
      </c>
      <c r="B1" s="148" t="s">
        <v>176</v>
      </c>
      <c r="C1" s="147" t="s">
        <v>151</v>
      </c>
    </row>
    <row r="2" spans="1:3" ht="12.75">
      <c r="A2" s="2300" t="s">
        <v>177</v>
      </c>
      <c r="B2" s="149" t="s">
        <v>178</v>
      </c>
      <c r="C2" s="172">
        <v>21</v>
      </c>
    </row>
    <row r="3" spans="1:3" ht="12.75">
      <c r="A3" s="2297"/>
      <c r="B3" s="149" t="s">
        <v>1196</v>
      </c>
      <c r="C3" s="172">
        <v>12</v>
      </c>
    </row>
    <row r="4" spans="1:3" ht="12.75">
      <c r="A4" s="2297"/>
      <c r="B4" s="149" t="s">
        <v>179</v>
      </c>
      <c r="C4" s="172">
        <v>8</v>
      </c>
    </row>
    <row r="5" spans="1:3" ht="12.75">
      <c r="A5" s="2297"/>
      <c r="B5" s="149" t="s">
        <v>180</v>
      </c>
      <c r="C5" s="172">
        <v>13</v>
      </c>
    </row>
    <row r="6" spans="1:3" ht="12.75">
      <c r="A6" s="2297"/>
      <c r="B6" s="149" t="s">
        <v>181</v>
      </c>
      <c r="C6" s="172">
        <v>12</v>
      </c>
    </row>
    <row r="7" spans="1:3" ht="12.75">
      <c r="A7" s="2297"/>
      <c r="B7" s="149" t="s">
        <v>182</v>
      </c>
      <c r="C7" s="172">
        <v>11</v>
      </c>
    </row>
    <row r="8" spans="1:3" ht="12.75">
      <c r="A8" s="2297"/>
      <c r="B8" s="149" t="s">
        <v>630</v>
      </c>
      <c r="C8" s="172">
        <v>8</v>
      </c>
    </row>
    <row r="9" spans="1:3" ht="12.75">
      <c r="A9" s="2297"/>
      <c r="B9" s="149" t="s">
        <v>183</v>
      </c>
      <c r="C9" s="172">
        <v>8</v>
      </c>
    </row>
    <row r="10" spans="1:3" ht="12.75">
      <c r="A10" s="2297"/>
      <c r="B10" s="149" t="s">
        <v>184</v>
      </c>
      <c r="C10" s="172">
        <v>19</v>
      </c>
    </row>
    <row r="11" spans="1:3" ht="12.75">
      <c r="A11" s="2297"/>
      <c r="B11" s="149" t="s">
        <v>185</v>
      </c>
      <c r="C11" s="172">
        <v>19</v>
      </c>
    </row>
    <row r="12" spans="1:3" ht="12.75">
      <c r="A12" s="2297"/>
      <c r="B12" s="149" t="s">
        <v>1176</v>
      </c>
      <c r="C12" s="172">
        <v>10</v>
      </c>
    </row>
    <row r="13" spans="1:3" ht="12.75">
      <c r="A13" s="2297"/>
      <c r="B13" s="149" t="s">
        <v>1177</v>
      </c>
      <c r="C13" s="172">
        <v>11</v>
      </c>
    </row>
    <row r="14" spans="1:3" ht="12.75">
      <c r="A14" s="2297"/>
      <c r="B14" s="149" t="s">
        <v>1178</v>
      </c>
      <c r="C14" s="172">
        <v>8</v>
      </c>
    </row>
    <row r="15" spans="1:3" ht="12.75">
      <c r="A15" s="126" t="s">
        <v>172</v>
      </c>
      <c r="B15" s="150">
        <v>13</v>
      </c>
      <c r="C15" s="173">
        <f>SUM(C2:C14)</f>
        <v>160</v>
      </c>
    </row>
    <row r="16" spans="1:3" ht="12.75">
      <c r="A16" s="2301" t="s">
        <v>186</v>
      </c>
      <c r="B16" s="149" t="s">
        <v>1179</v>
      </c>
      <c r="C16" s="172">
        <v>9</v>
      </c>
    </row>
    <row r="17" spans="1:3" ht="12.75">
      <c r="A17" s="2302"/>
      <c r="B17" s="149" t="s">
        <v>1180</v>
      </c>
      <c r="C17" s="172">
        <v>10</v>
      </c>
    </row>
    <row r="18" spans="1:3" ht="12.75">
      <c r="A18" s="2302"/>
      <c r="B18" s="149" t="s">
        <v>1181</v>
      </c>
      <c r="C18" s="172">
        <v>12</v>
      </c>
    </row>
    <row r="19" spans="1:3" ht="12.75">
      <c r="A19" s="2302"/>
      <c r="B19" s="149" t="s">
        <v>187</v>
      </c>
      <c r="C19" s="172">
        <v>12</v>
      </c>
    </row>
    <row r="20" spans="1:3" ht="12.75">
      <c r="A20" s="2302"/>
      <c r="B20" s="149" t="s">
        <v>188</v>
      </c>
      <c r="C20" s="172">
        <v>9</v>
      </c>
    </row>
    <row r="21" spans="1:3" ht="12.75">
      <c r="A21" s="2302"/>
      <c r="B21" s="149" t="s">
        <v>1182</v>
      </c>
      <c r="C21" s="172">
        <v>10</v>
      </c>
    </row>
    <row r="22" spans="1:3" ht="12.75">
      <c r="A22" s="2302"/>
      <c r="B22" s="149" t="s">
        <v>189</v>
      </c>
      <c r="C22" s="172">
        <v>10</v>
      </c>
    </row>
    <row r="23" spans="1:3" ht="12.75">
      <c r="A23" s="2302"/>
      <c r="B23" s="149" t="s">
        <v>190</v>
      </c>
      <c r="C23" s="172">
        <v>12</v>
      </c>
    </row>
    <row r="24" spans="1:3" ht="12.75">
      <c r="A24" s="2303"/>
      <c r="B24" s="149" t="s">
        <v>1183</v>
      </c>
      <c r="C24" s="172">
        <v>6</v>
      </c>
    </row>
    <row r="25" spans="1:3" ht="12.75">
      <c r="A25" s="129" t="s">
        <v>172</v>
      </c>
      <c r="B25" s="150">
        <v>9</v>
      </c>
      <c r="C25" s="173">
        <f>SUM(C16:C24)</f>
        <v>90</v>
      </c>
    </row>
    <row r="26" spans="1:3" ht="12.75">
      <c r="A26" s="2296" t="s">
        <v>191</v>
      </c>
      <c r="B26" s="149" t="s">
        <v>1184</v>
      </c>
      <c r="C26" s="172">
        <v>4</v>
      </c>
    </row>
    <row r="27" spans="1:3" ht="12.75">
      <c r="A27" s="2297"/>
      <c r="B27" s="149" t="s">
        <v>1185</v>
      </c>
      <c r="C27" s="172">
        <v>4</v>
      </c>
    </row>
    <row r="28" spans="1:3" ht="12.75">
      <c r="A28" s="2297"/>
      <c r="B28" s="149" t="s">
        <v>1186</v>
      </c>
      <c r="C28" s="172">
        <v>6</v>
      </c>
    </row>
    <row r="29" spans="1:3" ht="12.75">
      <c r="A29" s="2297"/>
      <c r="B29" s="149" t="s">
        <v>1187</v>
      </c>
      <c r="C29" s="172">
        <v>16</v>
      </c>
    </row>
    <row r="30" spans="1:3" ht="12" customHeight="1">
      <c r="A30" s="2297"/>
      <c r="B30" s="520" t="s">
        <v>1197</v>
      </c>
      <c r="C30" s="172">
        <v>3</v>
      </c>
    </row>
    <row r="31" spans="1:3" ht="12.75" customHeight="1">
      <c r="A31" s="2297"/>
      <c r="B31" s="520" t="s">
        <v>1198</v>
      </c>
      <c r="C31" s="172">
        <v>12</v>
      </c>
    </row>
    <row r="32" spans="1:3" ht="12.75">
      <c r="A32" s="2304"/>
      <c r="B32" s="149" t="s">
        <v>423</v>
      </c>
      <c r="C32" s="172">
        <v>17</v>
      </c>
    </row>
    <row r="33" spans="1:3" ht="12.75">
      <c r="A33" s="953" t="s">
        <v>172</v>
      </c>
      <c r="B33" s="150">
        <v>7</v>
      </c>
      <c r="C33" s="173">
        <f>SUM(C26:C32)</f>
        <v>62</v>
      </c>
    </row>
    <row r="34" spans="1:3" ht="15">
      <c r="A34" s="957" t="s">
        <v>192</v>
      </c>
      <c r="B34" s="149" t="s">
        <v>1188</v>
      </c>
      <c r="C34" s="174">
        <v>12</v>
      </c>
    </row>
    <row r="35" spans="1:3" ht="12.75">
      <c r="A35" s="958"/>
      <c r="B35" s="149" t="s">
        <v>1189</v>
      </c>
      <c r="C35" s="172">
        <v>9</v>
      </c>
    </row>
    <row r="36" spans="1:3" ht="12.75">
      <c r="A36" s="129" t="s">
        <v>172</v>
      </c>
      <c r="B36" s="150">
        <v>2</v>
      </c>
      <c r="C36" s="173">
        <f>SUM(C34:C35)</f>
        <v>21</v>
      </c>
    </row>
    <row r="37" spans="1:3" ht="12.75">
      <c r="A37" s="2305" t="s">
        <v>1190</v>
      </c>
      <c r="B37" s="149" t="s">
        <v>1191</v>
      </c>
      <c r="C37" s="172">
        <v>35</v>
      </c>
    </row>
    <row r="38" spans="1:3" ht="12.75">
      <c r="A38" s="2298"/>
      <c r="B38" s="149" t="s">
        <v>1192</v>
      </c>
      <c r="C38" s="172">
        <v>9</v>
      </c>
    </row>
    <row r="39" spans="1:3" ht="12.75">
      <c r="A39" s="2298"/>
      <c r="B39" s="149" t="s">
        <v>1193</v>
      </c>
      <c r="C39" s="524">
        <v>10</v>
      </c>
    </row>
    <row r="40" spans="1:13" ht="12.75">
      <c r="A40" s="2298"/>
      <c r="B40" s="149" t="s">
        <v>193</v>
      </c>
      <c r="C40" s="172">
        <v>17</v>
      </c>
      <c r="M40" s="26">
        <v>34</v>
      </c>
    </row>
    <row r="41" spans="1:13" ht="12.75">
      <c r="A41" s="2299"/>
      <c r="B41" s="149" t="s">
        <v>1194</v>
      </c>
      <c r="C41" s="172">
        <v>7</v>
      </c>
      <c r="M41" s="26">
        <v>30</v>
      </c>
    </row>
    <row r="42" spans="1:13" ht="12.75">
      <c r="A42" s="129" t="s">
        <v>172</v>
      </c>
      <c r="B42" s="150">
        <v>5</v>
      </c>
      <c r="C42" s="525">
        <f>SUM(C37:C41)</f>
        <v>78</v>
      </c>
      <c r="M42" s="26">
        <v>30</v>
      </c>
    </row>
    <row r="43" spans="1:13" ht="12.75">
      <c r="A43" s="957" t="s">
        <v>194</v>
      </c>
      <c r="B43" s="149" t="s">
        <v>194</v>
      </c>
      <c r="C43" s="172">
        <v>16</v>
      </c>
      <c r="M43" s="955">
        <f>AVERAGE(M40:M42)</f>
        <v>31.333333333333332</v>
      </c>
    </row>
    <row r="44" spans="1:3" ht="12.75">
      <c r="A44" s="129" t="s">
        <v>172</v>
      </c>
      <c r="B44" s="150">
        <v>1</v>
      </c>
      <c r="C44" s="173">
        <f>C43</f>
        <v>16</v>
      </c>
    </row>
    <row r="45" spans="1:3" ht="25.5">
      <c r="A45" s="127" t="s">
        <v>195</v>
      </c>
      <c r="B45" s="149" t="s">
        <v>196</v>
      </c>
      <c r="C45" s="172">
        <v>31</v>
      </c>
    </row>
    <row r="46" spans="1:3" ht="12.75">
      <c r="A46" s="129" t="s">
        <v>172</v>
      </c>
      <c r="B46" s="150">
        <v>1</v>
      </c>
      <c r="C46" s="173">
        <f>C45</f>
        <v>31</v>
      </c>
    </row>
    <row r="47" spans="1:3" ht="12.75">
      <c r="A47" s="959" t="s">
        <v>197</v>
      </c>
      <c r="B47" s="9" t="s">
        <v>236</v>
      </c>
      <c r="C47" s="179">
        <v>4</v>
      </c>
    </row>
    <row r="48" spans="1:3" ht="12.75">
      <c r="A48" s="129" t="s">
        <v>172</v>
      </c>
      <c r="B48" s="178">
        <v>1</v>
      </c>
      <c r="C48" s="173">
        <f>SUM(C47:C47)</f>
        <v>4</v>
      </c>
    </row>
    <row r="49" spans="1:3" ht="12.75">
      <c r="A49" s="529" t="s">
        <v>1195</v>
      </c>
      <c r="B49" s="9" t="s">
        <v>1195</v>
      </c>
      <c r="C49" s="179">
        <v>8</v>
      </c>
    </row>
    <row r="50" spans="1:3" ht="12.75">
      <c r="A50" s="953" t="s">
        <v>172</v>
      </c>
      <c r="B50" s="178">
        <v>1</v>
      </c>
      <c r="C50" s="173">
        <f>C49</f>
        <v>8</v>
      </c>
    </row>
    <row r="51" spans="1:3" ht="12.75">
      <c r="A51" s="131" t="s">
        <v>169</v>
      </c>
      <c r="B51" s="151">
        <f>B50+B48+B46+B44+B42+B36+B33+B25+B15</f>
        <v>40</v>
      </c>
      <c r="C51" s="175">
        <f>C50+C48+C46+C44+C42+C36+C33+C25+C15</f>
        <v>470</v>
      </c>
    </row>
  </sheetData>
  <sheetProtection/>
  <mergeCells count="4">
    <mergeCell ref="A2:A14"/>
    <mergeCell ref="A16:A24"/>
    <mergeCell ref="A26:A32"/>
    <mergeCell ref="A37:A41"/>
  </mergeCells>
  <printOptions/>
  <pageMargins left="0.7" right="0.7" top="0.75" bottom="0.75" header="0.3" footer="0.3"/>
  <pageSetup orientation="portrait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7"/>
  <sheetViews>
    <sheetView zoomScale="80" zoomScaleNormal="80" zoomScalePageLayoutView="0" workbookViewId="0" topLeftCell="A1">
      <selection activeCell="J28" sqref="J28:J29"/>
    </sheetView>
  </sheetViews>
  <sheetFormatPr defaultColWidth="9.140625" defaultRowHeight="15" customHeight="1"/>
  <cols>
    <col min="1" max="1" width="38.8515625" style="0" customWidth="1"/>
    <col min="2" max="2" width="24.8515625" style="0" customWidth="1"/>
    <col min="3" max="3" width="18.8515625" style="0" customWidth="1"/>
    <col min="4" max="4" width="16.00390625" style="0" customWidth="1"/>
  </cols>
  <sheetData>
    <row r="1" spans="1:4" ht="15" customHeight="1">
      <c r="A1" s="158" t="s">
        <v>200</v>
      </c>
      <c r="B1" s="159" t="s">
        <v>201</v>
      </c>
      <c r="C1" s="2306" t="s">
        <v>202</v>
      </c>
      <c r="D1" s="2306"/>
    </row>
    <row r="2" spans="1:4" ht="15" customHeight="1">
      <c r="A2" s="161"/>
      <c r="B2" s="162" t="s">
        <v>203</v>
      </c>
      <c r="C2" s="162" t="s">
        <v>204</v>
      </c>
      <c r="D2" s="162" t="s">
        <v>205</v>
      </c>
    </row>
    <row r="3" spans="1:4" ht="15" customHeight="1">
      <c r="A3" s="159">
        <v>1</v>
      </c>
      <c r="B3" s="159">
        <v>2</v>
      </c>
      <c r="C3" s="159">
        <v>3</v>
      </c>
      <c r="D3" s="159">
        <v>4</v>
      </c>
    </row>
    <row r="4" spans="1:4" ht="15" customHeight="1">
      <c r="A4" s="163" t="s">
        <v>206</v>
      </c>
      <c r="B4" s="168">
        <v>1510351</v>
      </c>
      <c r="C4" s="168">
        <v>739565.3</v>
      </c>
      <c r="D4" s="167">
        <f>C4/B4</f>
        <v>0.4896645216906534</v>
      </c>
    </row>
    <row r="5" spans="1:4" ht="15" customHeight="1">
      <c r="A5" s="164" t="s">
        <v>207</v>
      </c>
      <c r="B5" s="169">
        <v>647320</v>
      </c>
      <c r="C5" s="169">
        <v>267283.25</v>
      </c>
      <c r="D5" s="167">
        <f aca="true" t="shared" si="0" ref="D5:D22">C5/B5</f>
        <v>0.4129074491750602</v>
      </c>
    </row>
    <row r="6" spans="1:5" ht="15" customHeight="1">
      <c r="A6" s="164" t="s">
        <v>208</v>
      </c>
      <c r="B6" s="169">
        <v>109930</v>
      </c>
      <c r="C6" s="169">
        <v>50062.98</v>
      </c>
      <c r="D6" s="167">
        <f t="shared" si="0"/>
        <v>0.45540780496679706</v>
      </c>
      <c r="E6" s="166"/>
    </row>
    <row r="7" spans="1:4" ht="15" customHeight="1">
      <c r="A7" s="164" t="s">
        <v>209</v>
      </c>
      <c r="B7" s="169">
        <v>16000</v>
      </c>
      <c r="C7" s="169">
        <v>5026.89</v>
      </c>
      <c r="D7" s="167">
        <f t="shared" si="0"/>
        <v>0.31418062500000005</v>
      </c>
    </row>
    <row r="8" spans="1:4" ht="15" customHeight="1">
      <c r="A8" s="165" t="s">
        <v>210</v>
      </c>
      <c r="B8" s="169">
        <v>158520</v>
      </c>
      <c r="C8" s="169">
        <v>77578.5</v>
      </c>
      <c r="D8" s="167">
        <f t="shared" si="0"/>
        <v>0.489392505677517</v>
      </c>
    </row>
    <row r="9" spans="1:4" ht="15" customHeight="1">
      <c r="A9" s="165" t="s">
        <v>211</v>
      </c>
      <c r="B9" s="169">
        <v>160250</v>
      </c>
      <c r="C9" s="169">
        <v>48279.6</v>
      </c>
      <c r="D9" s="167">
        <f t="shared" si="0"/>
        <v>0.3012767550702028</v>
      </c>
    </row>
    <row r="10" spans="1:4" ht="15" customHeight="1">
      <c r="A10" s="165" t="s">
        <v>212</v>
      </c>
      <c r="B10" s="169">
        <v>32000</v>
      </c>
      <c r="C10" s="169">
        <v>19880.99</v>
      </c>
      <c r="D10" s="167">
        <f t="shared" si="0"/>
        <v>0.6212809375</v>
      </c>
    </row>
    <row r="11" spans="1:4" ht="15" customHeight="1">
      <c r="A11" s="165" t="s">
        <v>213</v>
      </c>
      <c r="B11" s="169">
        <v>41000</v>
      </c>
      <c r="C11" s="169">
        <v>25427.25</v>
      </c>
      <c r="D11" s="167">
        <f t="shared" si="0"/>
        <v>0.6201768292682927</v>
      </c>
    </row>
    <row r="12" spans="1:4" ht="15" customHeight="1">
      <c r="A12" s="165" t="s">
        <v>214</v>
      </c>
      <c r="B12" s="169">
        <v>2100</v>
      </c>
      <c r="C12" s="169">
        <v>897.9</v>
      </c>
      <c r="D12" s="167">
        <f t="shared" si="0"/>
        <v>0.42757142857142855</v>
      </c>
    </row>
    <row r="13" spans="1:4" ht="15" customHeight="1">
      <c r="A13" s="165" t="s">
        <v>215</v>
      </c>
      <c r="B13" s="169">
        <v>600</v>
      </c>
      <c r="C13" s="169">
        <v>150</v>
      </c>
      <c r="D13" s="167">
        <f t="shared" si="0"/>
        <v>0.25</v>
      </c>
    </row>
    <row r="14" spans="1:4" ht="15" customHeight="1">
      <c r="A14" s="165" t="s">
        <v>216</v>
      </c>
      <c r="B14" s="169">
        <v>271409</v>
      </c>
      <c r="C14" s="169">
        <v>220198.41</v>
      </c>
      <c r="D14" s="167">
        <f t="shared" si="0"/>
        <v>0.8113158001392732</v>
      </c>
    </row>
    <row r="15" spans="1:4" ht="15" customHeight="1">
      <c r="A15" s="165" t="s">
        <v>217</v>
      </c>
      <c r="B15" s="169">
        <v>25</v>
      </c>
      <c r="C15" s="169">
        <v>25</v>
      </c>
      <c r="D15" s="167">
        <f t="shared" si="0"/>
        <v>1</v>
      </c>
    </row>
    <row r="16" spans="1:4" ht="27" customHeight="1">
      <c r="A16" s="165" t="s">
        <v>218</v>
      </c>
      <c r="B16" s="169">
        <v>7800</v>
      </c>
      <c r="C16" s="169">
        <v>4134.55</v>
      </c>
      <c r="D16" s="167">
        <f t="shared" si="0"/>
        <v>0.5300705128205129</v>
      </c>
    </row>
    <row r="17" spans="1:4" ht="15" customHeight="1">
      <c r="A17" s="165" t="s">
        <v>219</v>
      </c>
      <c r="B17" s="169">
        <v>1500</v>
      </c>
      <c r="C17" s="169">
        <v>0</v>
      </c>
      <c r="D17" s="167">
        <f t="shared" si="0"/>
        <v>0</v>
      </c>
    </row>
    <row r="18" spans="1:4" ht="15" customHeight="1">
      <c r="A18" s="165" t="s">
        <v>220</v>
      </c>
      <c r="B18" s="169">
        <v>10000</v>
      </c>
      <c r="C18" s="169">
        <v>6820.83</v>
      </c>
      <c r="D18" s="167">
        <f t="shared" si="0"/>
        <v>0.682083</v>
      </c>
    </row>
    <row r="19" spans="1:4" ht="27" customHeight="1">
      <c r="A19" s="165" t="s">
        <v>221</v>
      </c>
      <c r="B19" s="169">
        <v>14377</v>
      </c>
      <c r="C19" s="169">
        <v>11000</v>
      </c>
      <c r="D19" s="167">
        <f t="shared" si="0"/>
        <v>0.7651109410864575</v>
      </c>
    </row>
    <row r="20" spans="1:4" ht="15" customHeight="1">
      <c r="A20" s="165" t="s">
        <v>222</v>
      </c>
      <c r="B20" s="169">
        <v>2000</v>
      </c>
      <c r="C20" s="169">
        <v>57.15</v>
      </c>
      <c r="D20" s="167">
        <f>C20/B20</f>
        <v>0.028575</v>
      </c>
    </row>
    <row r="21" spans="1:4" ht="15" customHeight="1">
      <c r="A21" s="165" t="s">
        <v>223</v>
      </c>
      <c r="B21" s="169">
        <v>5480</v>
      </c>
      <c r="C21" s="169">
        <v>2742</v>
      </c>
      <c r="D21" s="167">
        <f t="shared" si="0"/>
        <v>0.5003649635036497</v>
      </c>
    </row>
    <row r="22" spans="1:4" ht="15" customHeight="1">
      <c r="A22" s="165" t="s">
        <v>224</v>
      </c>
      <c r="B22" s="169">
        <v>30040</v>
      </c>
      <c r="C22" s="169">
        <v>0</v>
      </c>
      <c r="D22" s="167">
        <f t="shared" si="0"/>
        <v>0</v>
      </c>
    </row>
    <row r="23" spans="1:4" ht="15" customHeight="1">
      <c r="A23" s="2307" t="s">
        <v>225</v>
      </c>
      <c r="B23" s="2308"/>
      <c r="C23" s="2309">
        <v>8691.36</v>
      </c>
      <c r="D23" s="2310"/>
    </row>
    <row r="24" spans="1:4" ht="15" customHeight="1">
      <c r="A24" s="2307"/>
      <c r="B24" s="2308"/>
      <c r="C24" s="2309"/>
      <c r="D24" s="2310"/>
    </row>
    <row r="27" spans="1:4" ht="15" customHeight="1">
      <c r="A27" s="158" t="s">
        <v>200</v>
      </c>
      <c r="B27" s="160" t="s">
        <v>201</v>
      </c>
      <c r="C27" s="2306" t="s">
        <v>202</v>
      </c>
      <c r="D27" s="2306"/>
    </row>
    <row r="28" spans="1:4" ht="15" customHeight="1">
      <c r="A28" s="161"/>
      <c r="B28" s="162" t="s">
        <v>203</v>
      </c>
      <c r="C28" s="162" t="s">
        <v>204</v>
      </c>
      <c r="D28" s="162" t="s">
        <v>205</v>
      </c>
    </row>
    <row r="29" spans="1:4" ht="15" customHeight="1">
      <c r="A29" s="160">
        <v>1</v>
      </c>
      <c r="B29" s="160">
        <v>2</v>
      </c>
      <c r="C29" s="160">
        <v>3</v>
      </c>
      <c r="D29" s="160">
        <v>4</v>
      </c>
    </row>
    <row r="30" spans="1:4" ht="15" customHeight="1">
      <c r="A30" s="163" t="s">
        <v>226</v>
      </c>
      <c r="B30" s="168">
        <v>7931.68</v>
      </c>
      <c r="C30" s="168"/>
      <c r="D30" s="167"/>
    </row>
    <row r="31" spans="1:4" ht="15" customHeight="1">
      <c r="A31" s="170" t="s">
        <v>227</v>
      </c>
      <c r="B31" s="169">
        <v>1502420</v>
      </c>
      <c r="C31" s="169">
        <v>740324.98</v>
      </c>
      <c r="D31" s="167">
        <f aca="true" t="shared" si="1" ref="D31:D37">C31/B31</f>
        <v>0.4927550085861477</v>
      </c>
    </row>
    <row r="32" spans="1:4" ht="15" customHeight="1">
      <c r="A32" s="164" t="s">
        <v>228</v>
      </c>
      <c r="B32" s="169">
        <v>1369620</v>
      </c>
      <c r="C32" s="169">
        <v>653504</v>
      </c>
      <c r="D32" s="167">
        <f t="shared" si="1"/>
        <v>0.47714256509104713</v>
      </c>
    </row>
    <row r="33" spans="1:4" ht="15" customHeight="1">
      <c r="A33" s="171" t="s">
        <v>229</v>
      </c>
      <c r="B33" s="169">
        <v>1327580</v>
      </c>
      <c r="C33" s="169">
        <v>653504</v>
      </c>
      <c r="D33" s="167">
        <f t="shared" si="1"/>
        <v>0.4922520676720047</v>
      </c>
    </row>
    <row r="34" spans="1:4" ht="15" customHeight="1">
      <c r="A34" s="171" t="s">
        <v>233</v>
      </c>
      <c r="B34" s="169">
        <v>42040</v>
      </c>
      <c r="C34" s="169">
        <v>0</v>
      </c>
      <c r="D34" s="167">
        <f t="shared" si="1"/>
        <v>0</v>
      </c>
    </row>
    <row r="35" spans="1:5" ht="15" customHeight="1">
      <c r="A35" s="165" t="s">
        <v>230</v>
      </c>
      <c r="B35" s="169">
        <v>131000</v>
      </c>
      <c r="C35" s="169">
        <v>85891.69</v>
      </c>
      <c r="D35" s="167">
        <f t="shared" si="1"/>
        <v>0.6556617557251908</v>
      </c>
      <c r="E35" s="166"/>
    </row>
    <row r="36" spans="1:4" ht="15" customHeight="1">
      <c r="A36" s="165" t="s">
        <v>231</v>
      </c>
      <c r="B36" s="169">
        <v>1500</v>
      </c>
      <c r="C36" s="169">
        <v>758.33</v>
      </c>
      <c r="D36" s="167">
        <f t="shared" si="1"/>
        <v>0.5055533333333334</v>
      </c>
    </row>
    <row r="37" spans="1:4" ht="15" customHeight="1">
      <c r="A37" s="165" t="s">
        <v>232</v>
      </c>
      <c r="B37" s="169">
        <v>300</v>
      </c>
      <c r="C37" s="169">
        <v>170.96</v>
      </c>
      <c r="D37" s="167">
        <f t="shared" si="1"/>
        <v>0.5698666666666667</v>
      </c>
    </row>
  </sheetData>
  <sheetProtection/>
  <mergeCells count="6">
    <mergeCell ref="C1:D1"/>
    <mergeCell ref="A23:A24"/>
    <mergeCell ref="B23:B24"/>
    <mergeCell ref="C23:C24"/>
    <mergeCell ref="D23:D24"/>
    <mergeCell ref="C27:D27"/>
  </mergeCells>
  <printOptions/>
  <pageMargins left="0" right="0" top="0.7480314960629921" bottom="0.7480314960629921" header="0.31496062992125984" footer="0.31496062992125984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5"/>
  <sheetViews>
    <sheetView zoomScale="80" zoomScaleNormal="80" zoomScalePageLayoutView="0" workbookViewId="0" topLeftCell="A12">
      <selection activeCell="J31" sqref="J31"/>
    </sheetView>
  </sheetViews>
  <sheetFormatPr defaultColWidth="9.140625" defaultRowHeight="15.75" customHeight="1"/>
  <cols>
    <col min="2" max="2" width="12.28125" style="0" customWidth="1"/>
    <col min="3" max="3" width="56.421875" style="0" customWidth="1"/>
    <col min="4" max="4" width="17.140625" style="0" customWidth="1"/>
  </cols>
  <sheetData>
    <row r="1" spans="1:4" s="42" customFormat="1" ht="20.25" customHeight="1" thickBot="1">
      <c r="A1" s="1931"/>
      <c r="B1" s="1923" t="s">
        <v>241</v>
      </c>
      <c r="C1" s="1923"/>
      <c r="D1" s="1924"/>
    </row>
    <row r="2" spans="1:4" ht="15.75" customHeight="1" thickBot="1">
      <c r="A2" s="1932"/>
      <c r="B2" s="27" t="s">
        <v>0</v>
      </c>
      <c r="C2" s="14" t="s">
        <v>1</v>
      </c>
      <c r="D2" s="192" t="s">
        <v>2</v>
      </c>
    </row>
    <row r="3" spans="1:4" ht="15.75" customHeight="1">
      <c r="A3" s="1925" t="s">
        <v>81</v>
      </c>
      <c r="B3" s="29" t="s">
        <v>242</v>
      </c>
      <c r="C3" s="21" t="s">
        <v>10</v>
      </c>
      <c r="D3" s="193" t="s">
        <v>57</v>
      </c>
    </row>
    <row r="4" spans="1:4" ht="15.75" customHeight="1">
      <c r="A4" s="1926"/>
      <c r="B4" s="188" t="s">
        <v>68</v>
      </c>
      <c r="C4" s="184" t="s">
        <v>243</v>
      </c>
      <c r="D4" s="194" t="s">
        <v>16</v>
      </c>
    </row>
    <row r="5" spans="1:4" ht="15.75" customHeight="1">
      <c r="A5" s="1926"/>
      <c r="B5" s="188" t="s">
        <v>244</v>
      </c>
      <c r="C5" s="184" t="s">
        <v>245</v>
      </c>
      <c r="D5" s="194" t="s">
        <v>14</v>
      </c>
    </row>
    <row r="6" spans="1:4" ht="15.75" customHeight="1">
      <c r="A6" s="1926"/>
      <c r="B6" s="293" t="s">
        <v>69</v>
      </c>
      <c r="C6" s="18" t="s">
        <v>359</v>
      </c>
      <c r="D6" s="294" t="s">
        <v>121</v>
      </c>
    </row>
    <row r="7" spans="1:4" ht="15.75" customHeight="1" thickBot="1">
      <c r="A7" s="1927"/>
      <c r="B7" s="33" t="s">
        <v>247</v>
      </c>
      <c r="C7" s="20" t="s">
        <v>248</v>
      </c>
      <c r="D7" s="195" t="s">
        <v>66</v>
      </c>
    </row>
    <row r="8" spans="1:4" ht="15.75" customHeight="1">
      <c r="A8" s="1928" t="s">
        <v>82</v>
      </c>
      <c r="B8" s="196" t="s">
        <v>249</v>
      </c>
      <c r="C8" s="15" t="s">
        <v>248</v>
      </c>
      <c r="D8" s="197" t="s">
        <v>66</v>
      </c>
    </row>
    <row r="9" spans="1:4" ht="15.75" customHeight="1">
      <c r="A9" s="1929"/>
      <c r="B9" s="106" t="s">
        <v>82</v>
      </c>
      <c r="C9" s="18" t="s">
        <v>358</v>
      </c>
      <c r="D9" s="294" t="s">
        <v>16</v>
      </c>
    </row>
    <row r="10" spans="1:4" ht="15.75" customHeight="1">
      <c r="A10" s="1929"/>
      <c r="B10" s="191" t="s">
        <v>250</v>
      </c>
      <c r="C10" s="184" t="s">
        <v>251</v>
      </c>
      <c r="D10" s="194" t="s">
        <v>14</v>
      </c>
    </row>
    <row r="11" spans="1:4" ht="15.75" customHeight="1" thickBot="1">
      <c r="A11" s="1930"/>
      <c r="B11" s="295" t="s">
        <v>82</v>
      </c>
      <c r="C11" s="249" t="s">
        <v>252</v>
      </c>
      <c r="D11" s="296" t="s">
        <v>16</v>
      </c>
    </row>
    <row r="12" spans="1:4" ht="15.75" customHeight="1">
      <c r="A12" s="1920" t="s">
        <v>83</v>
      </c>
      <c r="B12" s="186" t="s">
        <v>104</v>
      </c>
      <c r="C12" s="182" t="s">
        <v>37</v>
      </c>
      <c r="D12" s="198" t="s">
        <v>122</v>
      </c>
    </row>
    <row r="13" spans="1:4" ht="15.75" customHeight="1">
      <c r="A13" s="1921"/>
      <c r="B13" s="199" t="s">
        <v>327</v>
      </c>
      <c r="C13" s="22" t="s">
        <v>38</v>
      </c>
      <c r="D13" s="200" t="s">
        <v>121</v>
      </c>
    </row>
    <row r="14" spans="1:4" ht="15.75" customHeight="1">
      <c r="A14" s="1921"/>
      <c r="B14" s="30" t="s">
        <v>71</v>
      </c>
      <c r="C14" s="19" t="s">
        <v>253</v>
      </c>
      <c r="D14" s="201" t="s">
        <v>121</v>
      </c>
    </row>
    <row r="15" spans="1:4" ht="15.75" customHeight="1">
      <c r="A15" s="1921"/>
      <c r="B15" s="30" t="s">
        <v>75</v>
      </c>
      <c r="C15" s="19" t="s">
        <v>73</v>
      </c>
      <c r="D15" s="201" t="s">
        <v>80</v>
      </c>
    </row>
    <row r="16" spans="1:4" ht="15.75" customHeight="1">
      <c r="A16" s="1921"/>
      <c r="B16" s="202" t="s">
        <v>254</v>
      </c>
      <c r="C16" s="19" t="s">
        <v>326</v>
      </c>
      <c r="D16" s="201" t="s">
        <v>66</v>
      </c>
    </row>
    <row r="17" spans="1:4" ht="15.75" customHeight="1">
      <c r="A17" s="1921"/>
      <c r="B17" s="202" t="s">
        <v>255</v>
      </c>
      <c r="C17" s="19" t="s">
        <v>326</v>
      </c>
      <c r="D17" s="201" t="s">
        <v>66</v>
      </c>
    </row>
    <row r="18" spans="1:4" ht="15.75" customHeight="1" thickBot="1">
      <c r="A18" s="1922"/>
      <c r="B18" s="31" t="s">
        <v>256</v>
      </c>
      <c r="C18" s="19" t="s">
        <v>326</v>
      </c>
      <c r="D18" s="195" t="s">
        <v>66</v>
      </c>
    </row>
    <row r="19" spans="1:4" ht="15.75" customHeight="1">
      <c r="A19" s="1918" t="s">
        <v>84</v>
      </c>
      <c r="B19" s="32" t="s">
        <v>257</v>
      </c>
      <c r="C19" s="15" t="s">
        <v>50</v>
      </c>
      <c r="D19" s="197" t="s">
        <v>76</v>
      </c>
    </row>
    <row r="20" spans="1:4" ht="15.75" customHeight="1" thickBot="1">
      <c r="A20" s="1919"/>
      <c r="B20" s="186" t="s">
        <v>257</v>
      </c>
      <c r="C20" s="182" t="s">
        <v>258</v>
      </c>
      <c r="D20" s="195" t="s">
        <v>66</v>
      </c>
    </row>
    <row r="21" spans="1:4" ht="15.75" customHeight="1">
      <c r="A21" s="1919"/>
      <c r="B21" s="30" t="s">
        <v>260</v>
      </c>
      <c r="C21" s="19" t="s">
        <v>39</v>
      </c>
      <c r="D21" s="201" t="s">
        <v>56</v>
      </c>
    </row>
    <row r="22" spans="1:4" ht="15.75" customHeight="1">
      <c r="A22" s="1919"/>
      <c r="B22" s="30" t="s">
        <v>77</v>
      </c>
      <c r="C22" s="19" t="s">
        <v>261</v>
      </c>
      <c r="D22" s="201" t="s">
        <v>9</v>
      </c>
    </row>
    <row r="23" spans="1:4" ht="15.75" customHeight="1">
      <c r="A23" s="1919"/>
      <c r="B23" s="202" t="s">
        <v>103</v>
      </c>
      <c r="C23" s="39" t="s">
        <v>262</v>
      </c>
      <c r="D23" s="201" t="s">
        <v>43</v>
      </c>
    </row>
    <row r="24" spans="1:4" ht="15.75" customHeight="1" thickBot="1">
      <c r="A24" s="1919"/>
      <c r="B24" s="185" t="s">
        <v>12</v>
      </c>
      <c r="C24" s="203" t="s">
        <v>263</v>
      </c>
      <c r="D24" s="204" t="s">
        <v>78</v>
      </c>
    </row>
    <row r="25" spans="1:4" ht="15.75" customHeight="1">
      <c r="A25" s="1925" t="s">
        <v>85</v>
      </c>
      <c r="B25" s="205" t="s">
        <v>264</v>
      </c>
      <c r="C25" s="206" t="s">
        <v>13</v>
      </c>
      <c r="D25" s="207" t="s">
        <v>14</v>
      </c>
    </row>
    <row r="26" spans="1:4" ht="15.75" customHeight="1">
      <c r="A26" s="1926"/>
      <c r="B26" s="28" t="s">
        <v>265</v>
      </c>
      <c r="C26" s="11" t="s">
        <v>15</v>
      </c>
      <c r="D26" s="208" t="s">
        <v>11</v>
      </c>
    </row>
    <row r="27" spans="1:4" ht="15.75" customHeight="1">
      <c r="A27" s="1926"/>
      <c r="B27" s="202">
        <v>43239</v>
      </c>
      <c r="C27" s="11" t="s">
        <v>266</v>
      </c>
      <c r="D27" s="208" t="s">
        <v>14</v>
      </c>
    </row>
    <row r="28" spans="1:4" ht="15.75" customHeight="1" thickBot="1">
      <c r="A28" s="1926"/>
      <c r="B28" s="279" t="s">
        <v>267</v>
      </c>
      <c r="C28" s="280" t="s">
        <v>268</v>
      </c>
      <c r="D28" s="281" t="s">
        <v>9</v>
      </c>
    </row>
    <row r="29" spans="1:4" ht="15.75" customHeight="1">
      <c r="A29" s="1918" t="s">
        <v>86</v>
      </c>
      <c r="B29" s="32" t="s">
        <v>271</v>
      </c>
      <c r="C29" s="273" t="s">
        <v>272</v>
      </c>
      <c r="D29" s="197" t="s">
        <v>9</v>
      </c>
    </row>
    <row r="30" spans="1:4" ht="15.75" customHeight="1">
      <c r="A30" s="1919"/>
      <c r="B30" s="186" t="s">
        <v>323</v>
      </c>
      <c r="C30" s="303" t="s">
        <v>324</v>
      </c>
      <c r="D30" s="198" t="s">
        <v>16</v>
      </c>
    </row>
    <row r="31" spans="1:4" ht="15.75" customHeight="1">
      <c r="A31" s="1919"/>
      <c r="B31" s="199" t="s">
        <v>65</v>
      </c>
      <c r="C31" s="22" t="s">
        <v>114</v>
      </c>
      <c r="D31" s="200" t="s">
        <v>17</v>
      </c>
    </row>
    <row r="32" spans="1:4" ht="15.75" customHeight="1">
      <c r="A32" s="1919"/>
      <c r="B32" s="199" t="s">
        <v>319</v>
      </c>
      <c r="C32" s="22" t="s">
        <v>269</v>
      </c>
      <c r="D32" s="200" t="s">
        <v>270</v>
      </c>
    </row>
    <row r="33" spans="1:4" ht="15.75" customHeight="1">
      <c r="A33" s="1919"/>
      <c r="B33" s="30" t="s">
        <v>108</v>
      </c>
      <c r="C33" s="41" t="s">
        <v>95</v>
      </c>
      <c r="D33" s="211" t="s">
        <v>18</v>
      </c>
    </row>
    <row r="34" spans="1:4" ht="15.75" customHeight="1">
      <c r="A34" s="1919"/>
      <c r="B34" s="212" t="s">
        <v>273</v>
      </c>
      <c r="C34" s="213" t="s">
        <v>58</v>
      </c>
      <c r="D34" s="214" t="s">
        <v>41</v>
      </c>
    </row>
    <row r="35" spans="1:4" ht="15.75" customHeight="1">
      <c r="A35" s="1919"/>
      <c r="B35" s="30" t="s">
        <v>273</v>
      </c>
      <c r="C35" s="19" t="s">
        <v>100</v>
      </c>
      <c r="D35" s="201" t="s">
        <v>24</v>
      </c>
    </row>
    <row r="36" spans="1:4" ht="15.75" customHeight="1">
      <c r="A36" s="1919"/>
      <c r="B36" s="282" t="s">
        <v>320</v>
      </c>
      <c r="C36" s="283" t="s">
        <v>53</v>
      </c>
      <c r="D36" s="284" t="s">
        <v>134</v>
      </c>
    </row>
    <row r="37" spans="1:4" ht="15.75" customHeight="1">
      <c r="A37" s="1919"/>
      <c r="B37" s="212" t="s">
        <v>54</v>
      </c>
      <c r="C37" s="213" t="s">
        <v>19</v>
      </c>
      <c r="D37" s="214" t="s">
        <v>20</v>
      </c>
    </row>
    <row r="38" spans="1:4" ht="15.75" customHeight="1">
      <c r="A38" s="1919"/>
      <c r="B38" s="30" t="s">
        <v>274</v>
      </c>
      <c r="C38" s="19" t="s">
        <v>59</v>
      </c>
      <c r="D38" s="201" t="s">
        <v>43</v>
      </c>
    </row>
    <row r="39" spans="1:4" ht="15.75" customHeight="1">
      <c r="A39" s="1919"/>
      <c r="B39" s="212" t="s">
        <v>274</v>
      </c>
      <c r="C39" s="213" t="s">
        <v>275</v>
      </c>
      <c r="D39" s="214" t="s">
        <v>21</v>
      </c>
    </row>
    <row r="40" spans="1:4" ht="15.75" customHeight="1" thickBot="1">
      <c r="A40" s="1919"/>
      <c r="B40" s="285" t="s">
        <v>64</v>
      </c>
      <c r="C40" s="286" t="s">
        <v>44</v>
      </c>
      <c r="D40" s="287" t="s">
        <v>9</v>
      </c>
    </row>
    <row r="41" spans="1:4" ht="15.75" customHeight="1">
      <c r="A41" s="1920" t="s">
        <v>87</v>
      </c>
      <c r="B41" s="186" t="s">
        <v>74</v>
      </c>
      <c r="C41" s="209" t="s">
        <v>60</v>
      </c>
      <c r="D41" s="198" t="s">
        <v>61</v>
      </c>
    </row>
    <row r="42" spans="1:4" ht="19.5" customHeight="1">
      <c r="A42" s="1921"/>
      <c r="B42" s="288" t="s">
        <v>276</v>
      </c>
      <c r="C42" s="289" t="s">
        <v>44</v>
      </c>
      <c r="D42" s="290" t="s">
        <v>43</v>
      </c>
    </row>
    <row r="43" spans="1:4" ht="15.75" customHeight="1" thickBot="1">
      <c r="A43" s="1922"/>
      <c r="B43" s="217" t="s">
        <v>277</v>
      </c>
      <c r="C43" s="215" t="s">
        <v>23</v>
      </c>
      <c r="D43" s="216" t="s">
        <v>24</v>
      </c>
    </row>
    <row r="44" spans="1:4" ht="15.75" customHeight="1">
      <c r="A44" s="1933" t="s">
        <v>88</v>
      </c>
      <c r="B44" s="32" t="s">
        <v>25</v>
      </c>
      <c r="C44" s="218" t="s">
        <v>278</v>
      </c>
      <c r="D44" s="197" t="s">
        <v>9</v>
      </c>
    </row>
    <row r="45" spans="1:4" ht="15.75" customHeight="1">
      <c r="A45" s="1934"/>
      <c r="B45" s="276" t="s">
        <v>279</v>
      </c>
      <c r="C45" s="291" t="s">
        <v>44</v>
      </c>
      <c r="D45" s="278" t="s">
        <v>43</v>
      </c>
    </row>
    <row r="46" spans="1:4" ht="15.75" customHeight="1">
      <c r="A46" s="1934"/>
      <c r="B46" s="30" t="s">
        <v>107</v>
      </c>
      <c r="C46" s="39" t="s">
        <v>26</v>
      </c>
      <c r="D46" s="201" t="s">
        <v>27</v>
      </c>
    </row>
    <row r="47" spans="1:4" ht="15.75" customHeight="1">
      <c r="A47" s="1934"/>
      <c r="B47" s="276" t="s">
        <v>280</v>
      </c>
      <c r="C47" s="277" t="s">
        <v>44</v>
      </c>
      <c r="D47" s="278" t="s">
        <v>43</v>
      </c>
    </row>
    <row r="48" spans="1:4" ht="15.75" customHeight="1" thickBot="1">
      <c r="A48" s="1935"/>
      <c r="B48" s="33" t="s">
        <v>102</v>
      </c>
      <c r="C48" s="219" t="s">
        <v>106</v>
      </c>
      <c r="D48" s="195" t="s">
        <v>9</v>
      </c>
    </row>
    <row r="49" spans="1:4" ht="15.75" customHeight="1">
      <c r="A49" s="1925" t="s">
        <v>89</v>
      </c>
      <c r="B49" s="220" t="s">
        <v>315</v>
      </c>
      <c r="C49" s="182" t="s">
        <v>281</v>
      </c>
      <c r="D49" s="198" t="s">
        <v>43</v>
      </c>
    </row>
    <row r="50" spans="1:4" ht="15.75" customHeight="1">
      <c r="A50" s="1926"/>
      <c r="B50" s="191" t="s">
        <v>282</v>
      </c>
      <c r="C50" s="19" t="s">
        <v>283</v>
      </c>
      <c r="D50" s="201" t="s">
        <v>9</v>
      </c>
    </row>
    <row r="51" spans="1:4" ht="15.75" customHeight="1">
      <c r="A51" s="1926"/>
      <c r="B51" s="292" t="s">
        <v>238</v>
      </c>
      <c r="C51" s="283" t="s">
        <v>28</v>
      </c>
      <c r="D51" s="302" t="s">
        <v>17</v>
      </c>
    </row>
    <row r="52" spans="1:4" ht="15.75" customHeight="1">
      <c r="A52" s="1926"/>
      <c r="B52" s="104" t="s">
        <v>284</v>
      </c>
      <c r="C52" s="17" t="s">
        <v>285</v>
      </c>
      <c r="D52" s="297" t="s">
        <v>16</v>
      </c>
    </row>
    <row r="53" spans="1:4" ht="15.75" customHeight="1" thickBot="1">
      <c r="A53" s="1927"/>
      <c r="B53" s="189" t="s">
        <v>321</v>
      </c>
      <c r="C53" s="274" t="s">
        <v>287</v>
      </c>
      <c r="D53" s="275" t="s">
        <v>16</v>
      </c>
    </row>
    <row r="54" spans="1:4" ht="15.75" customHeight="1">
      <c r="A54" s="1919" t="s">
        <v>90</v>
      </c>
      <c r="B54" s="29" t="s">
        <v>239</v>
      </c>
      <c r="C54" s="21" t="s">
        <v>63</v>
      </c>
      <c r="D54" s="193" t="s">
        <v>29</v>
      </c>
    </row>
    <row r="55" spans="1:4" ht="20.25" customHeight="1">
      <c r="A55" s="1919"/>
      <c r="B55" s="190" t="s">
        <v>48</v>
      </c>
      <c r="C55" s="183" t="s">
        <v>259</v>
      </c>
      <c r="D55" s="223" t="s">
        <v>16</v>
      </c>
    </row>
    <row r="56" spans="1:4" ht="15.75" customHeight="1">
      <c r="A56" s="1919"/>
      <c r="B56" s="185" t="s">
        <v>288</v>
      </c>
      <c r="C56" s="203" t="s">
        <v>289</v>
      </c>
      <c r="D56" s="204" t="s">
        <v>72</v>
      </c>
    </row>
    <row r="57" spans="1:4" ht="21.75" customHeight="1" thickBot="1">
      <c r="A57" s="1919"/>
      <c r="B57" s="298" t="s">
        <v>48</v>
      </c>
      <c r="C57" s="299" t="s">
        <v>285</v>
      </c>
      <c r="D57" s="300" t="s">
        <v>16</v>
      </c>
    </row>
    <row r="58" spans="1:4" ht="19.5" customHeight="1">
      <c r="A58" s="1920" t="s">
        <v>91</v>
      </c>
      <c r="B58" s="32" t="s">
        <v>290</v>
      </c>
      <c r="C58" s="218" t="s">
        <v>291</v>
      </c>
      <c r="D58" s="197" t="s">
        <v>121</v>
      </c>
    </row>
    <row r="59" spans="1:4" ht="21.75" customHeight="1">
      <c r="A59" s="1921"/>
      <c r="B59" s="187" t="s">
        <v>31</v>
      </c>
      <c r="C59" s="224" t="s">
        <v>322</v>
      </c>
      <c r="D59" s="225" t="s">
        <v>9</v>
      </c>
    </row>
    <row r="60" spans="1:4" ht="20.25" customHeight="1" thickBot="1">
      <c r="A60" s="1922"/>
      <c r="B60" s="248" t="s">
        <v>49</v>
      </c>
      <c r="C60" s="299" t="s">
        <v>285</v>
      </c>
      <c r="D60" s="300" t="s">
        <v>16</v>
      </c>
    </row>
    <row r="61" spans="1:4" ht="15.75" customHeight="1">
      <c r="A61" s="1918" t="s">
        <v>92</v>
      </c>
      <c r="B61" s="226" t="s">
        <v>292</v>
      </c>
      <c r="C61" s="15" t="s">
        <v>33</v>
      </c>
      <c r="D61" s="197" t="s">
        <v>16</v>
      </c>
    </row>
    <row r="62" spans="1:4" ht="15.75" customHeight="1">
      <c r="A62" s="1919"/>
      <c r="B62" s="304" t="s">
        <v>292</v>
      </c>
      <c r="C62" s="182" t="s">
        <v>325</v>
      </c>
      <c r="D62" s="198" t="s">
        <v>16</v>
      </c>
    </row>
    <row r="63" spans="1:4" ht="15.75" customHeight="1">
      <c r="A63" s="1919"/>
      <c r="B63" s="202" t="s">
        <v>240</v>
      </c>
      <c r="C63" s="19" t="s">
        <v>33</v>
      </c>
      <c r="D63" s="201" t="s">
        <v>16</v>
      </c>
    </row>
    <row r="64" spans="1:4" ht="15.75" customHeight="1">
      <c r="A64" s="1919"/>
      <c r="B64" s="28" t="s">
        <v>34</v>
      </c>
      <c r="C64" s="11" t="s">
        <v>293</v>
      </c>
      <c r="D64" s="208" t="s">
        <v>11</v>
      </c>
    </row>
    <row r="65" spans="1:4" ht="15.75" customHeight="1">
      <c r="A65" s="1919"/>
      <c r="B65" s="301" t="s">
        <v>34</v>
      </c>
      <c r="C65" s="18" t="s">
        <v>294</v>
      </c>
      <c r="D65" s="294" t="s">
        <v>16</v>
      </c>
    </row>
    <row r="66" spans="1:4" ht="15.75" customHeight="1">
      <c r="A66" s="1919"/>
      <c r="B66" s="28" t="s">
        <v>34</v>
      </c>
      <c r="C66" s="11" t="s">
        <v>35</v>
      </c>
      <c r="D66" s="208" t="s">
        <v>43</v>
      </c>
    </row>
    <row r="67" spans="1:4" ht="15.75" customHeight="1" thickBot="1">
      <c r="A67" s="1936"/>
      <c r="B67" s="227" t="s">
        <v>34</v>
      </c>
      <c r="C67" s="228" t="s">
        <v>36</v>
      </c>
      <c r="D67" s="229" t="s">
        <v>9</v>
      </c>
    </row>
    <row r="84" ht="15.75" customHeight="1">
      <c r="C84" s="180"/>
    </row>
    <row r="85" ht="15.75" customHeight="1">
      <c r="C85" s="181"/>
    </row>
    <row r="90" ht="13.5" customHeight="1"/>
    <row r="91" ht="17.25" customHeight="1"/>
    <row r="93" ht="24" customHeight="1"/>
    <row r="94" ht="24" customHeight="1"/>
    <row r="95" ht="24" customHeight="1"/>
    <row r="96" ht="18" customHeight="1"/>
    <row r="97" ht="16.5" customHeight="1"/>
    <row r="98" ht="28.5" customHeight="1"/>
    <row r="99" ht="33" customHeight="1"/>
    <row r="100" ht="26.25" customHeight="1"/>
  </sheetData>
  <sheetProtection/>
  <mergeCells count="14">
    <mergeCell ref="A41:A43"/>
    <mergeCell ref="A44:A48"/>
    <mergeCell ref="A49:A53"/>
    <mergeCell ref="A54:A57"/>
    <mergeCell ref="A58:A60"/>
    <mergeCell ref="A61:A67"/>
    <mergeCell ref="A29:A40"/>
    <mergeCell ref="A12:A18"/>
    <mergeCell ref="B1:D1"/>
    <mergeCell ref="A3:A7"/>
    <mergeCell ref="A8:A11"/>
    <mergeCell ref="A19:A24"/>
    <mergeCell ref="A25:A28"/>
    <mergeCell ref="A1:A2"/>
  </mergeCells>
  <printOptions/>
  <pageMargins left="0" right="0" top="0" bottom="0" header="0.31496062992125984" footer="0.31496062992125984"/>
  <pageSetup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6"/>
  <sheetViews>
    <sheetView zoomScale="70" zoomScaleNormal="70" zoomScalePageLayoutView="0" workbookViewId="0" topLeftCell="A146">
      <selection activeCell="C116" sqref="C116"/>
    </sheetView>
  </sheetViews>
  <sheetFormatPr defaultColWidth="9.140625" defaultRowHeight="15" customHeight="1"/>
  <cols>
    <col min="1" max="1" width="3.57421875" style="45" customWidth="1"/>
    <col min="2" max="2" width="9.8515625" style="664" customWidth="1"/>
    <col min="3" max="3" width="65.28125" style="664" customWidth="1"/>
    <col min="4" max="4" width="12.140625" style="606" customWidth="1"/>
    <col min="5" max="5" width="62.00390625" style="45" customWidth="1"/>
    <col min="6" max="6" width="34.421875" style="782" customWidth="1"/>
    <col min="7" max="16384" width="9.140625" style="45" customWidth="1"/>
  </cols>
  <sheetData>
    <row r="1" spans="2:6" s="677" customFormat="1" ht="20.25" customHeight="1" thickBot="1">
      <c r="B1" s="695" t="s">
        <v>0</v>
      </c>
      <c r="C1" s="695" t="s">
        <v>1</v>
      </c>
      <c r="D1" s="695" t="s">
        <v>2</v>
      </c>
      <c r="E1" s="696" t="s">
        <v>3</v>
      </c>
      <c r="F1" s="781"/>
    </row>
    <row r="2" spans="1:5" ht="17.25" customHeight="1">
      <c r="A2" s="1957" t="s">
        <v>81</v>
      </c>
      <c r="B2" s="697" t="s">
        <v>829</v>
      </c>
      <c r="C2" s="698" t="s">
        <v>823</v>
      </c>
      <c r="D2" s="699" t="s">
        <v>830</v>
      </c>
      <c r="E2" s="700" t="s">
        <v>831</v>
      </c>
    </row>
    <row r="3" spans="1:5" ht="15.75" customHeight="1">
      <c r="A3" s="1958"/>
      <c r="B3" s="701" t="s">
        <v>828</v>
      </c>
      <c r="C3" s="602" t="s">
        <v>1043</v>
      </c>
      <c r="D3" s="670" t="s">
        <v>440</v>
      </c>
      <c r="E3" s="702" t="s">
        <v>833</v>
      </c>
    </row>
    <row r="4" spans="1:5" ht="15" customHeight="1">
      <c r="A4" s="1958"/>
      <c r="B4" s="703" t="s">
        <v>652</v>
      </c>
      <c r="C4" s="635" t="s">
        <v>10</v>
      </c>
      <c r="D4" s="310" t="s">
        <v>57</v>
      </c>
      <c r="E4" s="306" t="s">
        <v>660</v>
      </c>
    </row>
    <row r="5" spans="1:5" ht="18" customHeight="1">
      <c r="A5" s="1958"/>
      <c r="B5" s="704" t="s">
        <v>847</v>
      </c>
      <c r="C5" s="673" t="s">
        <v>841</v>
      </c>
      <c r="D5" s="674" t="s">
        <v>842</v>
      </c>
      <c r="E5" s="705" t="s">
        <v>996</v>
      </c>
    </row>
    <row r="6" spans="1:6" ht="16.5" customHeight="1">
      <c r="A6" s="1958"/>
      <c r="B6" s="1952" t="s">
        <v>814</v>
      </c>
      <c r="C6" s="1954" t="s">
        <v>653</v>
      </c>
      <c r="D6" s="671">
        <v>0.4583333333333333</v>
      </c>
      <c r="E6" s="321" t="s">
        <v>848</v>
      </c>
      <c r="F6" s="841" t="s">
        <v>999</v>
      </c>
    </row>
    <row r="7" spans="1:5" ht="15" customHeight="1">
      <c r="A7" s="1958"/>
      <c r="B7" s="1953"/>
      <c r="C7" s="1955"/>
      <c r="D7" s="671">
        <v>0.75</v>
      </c>
      <c r="E7" s="321" t="s">
        <v>832</v>
      </c>
    </row>
    <row r="8" spans="1:5" ht="15" customHeight="1">
      <c r="A8" s="1958"/>
      <c r="B8" s="703" t="s">
        <v>658</v>
      </c>
      <c r="C8" s="635" t="s">
        <v>721</v>
      </c>
      <c r="D8" s="310" t="s">
        <v>14</v>
      </c>
      <c r="E8" s="321"/>
    </row>
    <row r="9" spans="1:5" ht="15" customHeight="1">
      <c r="A9" s="1958"/>
      <c r="B9" s="706" t="s">
        <v>827</v>
      </c>
      <c r="C9" s="637" t="s">
        <v>654</v>
      </c>
      <c r="D9" s="595" t="s">
        <v>121</v>
      </c>
      <c r="E9" s="707" t="s">
        <v>834</v>
      </c>
    </row>
    <row r="10" spans="1:5" ht="15" customHeight="1">
      <c r="A10" s="1959"/>
      <c r="B10" s="7" t="s">
        <v>662</v>
      </c>
      <c r="C10" s="635" t="s">
        <v>836</v>
      </c>
      <c r="D10" s="310" t="s">
        <v>837</v>
      </c>
      <c r="E10" s="476" t="s">
        <v>995</v>
      </c>
    </row>
    <row r="11" spans="1:5" ht="15" customHeight="1" thickBot="1">
      <c r="A11" s="1960"/>
      <c r="B11" s="583" t="s">
        <v>1000</v>
      </c>
      <c r="C11" s="749" t="s">
        <v>1002</v>
      </c>
      <c r="D11" s="573" t="s">
        <v>837</v>
      </c>
      <c r="E11" s="858" t="s">
        <v>1001</v>
      </c>
    </row>
    <row r="12" spans="1:5" ht="15" customHeight="1">
      <c r="A12" s="1956"/>
      <c r="B12" s="857" t="s">
        <v>655</v>
      </c>
      <c r="C12" s="854" t="s">
        <v>1057</v>
      </c>
      <c r="D12" s="312" t="s">
        <v>849</v>
      </c>
      <c r="E12" s="476" t="s">
        <v>850</v>
      </c>
    </row>
    <row r="13" spans="1:5" ht="15" customHeight="1" thickBot="1">
      <c r="A13" s="1956"/>
      <c r="B13" s="856" t="s">
        <v>1049</v>
      </c>
      <c r="C13" s="853" t="s">
        <v>1058</v>
      </c>
      <c r="D13" s="855" t="s">
        <v>837</v>
      </c>
      <c r="E13" s="858"/>
    </row>
    <row r="14" spans="1:5" ht="18.75" customHeight="1" thickBot="1">
      <c r="A14" s="1956"/>
      <c r="B14" s="770"/>
      <c r="C14" s="1962" t="s">
        <v>968</v>
      </c>
      <c r="D14" s="1963"/>
      <c r="E14" s="1964"/>
    </row>
    <row r="15" spans="1:6" ht="15" customHeight="1">
      <c r="A15" s="1956"/>
      <c r="B15" s="2012" t="s">
        <v>940</v>
      </c>
      <c r="C15" s="776" t="s">
        <v>929</v>
      </c>
      <c r="D15" s="784">
        <v>0.4166666666666667</v>
      </c>
      <c r="E15" s="790" t="s">
        <v>971</v>
      </c>
      <c r="F15" s="791">
        <v>900</v>
      </c>
    </row>
    <row r="16" spans="1:6" ht="15" customHeight="1">
      <c r="A16" s="1956"/>
      <c r="B16" s="2013"/>
      <c r="C16" s="777" t="s">
        <v>930</v>
      </c>
      <c r="D16" s="785" t="s">
        <v>950</v>
      </c>
      <c r="E16" s="792" t="s">
        <v>297</v>
      </c>
      <c r="F16" s="2006">
        <v>240</v>
      </c>
    </row>
    <row r="17" spans="1:6" ht="15" customHeight="1">
      <c r="A17" s="1956"/>
      <c r="B17" s="2013"/>
      <c r="C17" s="777" t="s">
        <v>931</v>
      </c>
      <c r="D17" s="785" t="s">
        <v>951</v>
      </c>
      <c r="E17" s="793" t="s">
        <v>297</v>
      </c>
      <c r="F17" s="2007"/>
    </row>
    <row r="18" spans="1:5" ht="15" customHeight="1">
      <c r="A18" s="1956"/>
      <c r="B18" s="2014"/>
      <c r="C18" s="805" t="s">
        <v>960</v>
      </c>
      <c r="D18" s="806" t="s">
        <v>959</v>
      </c>
      <c r="E18" s="807" t="s">
        <v>14</v>
      </c>
    </row>
    <row r="19" spans="1:6" ht="15" customHeight="1">
      <c r="A19" s="1956"/>
      <c r="B19" s="2015" t="s">
        <v>941</v>
      </c>
      <c r="C19" s="778" t="s">
        <v>932</v>
      </c>
      <c r="D19" s="738" t="s">
        <v>952</v>
      </c>
      <c r="E19" s="794" t="s">
        <v>972</v>
      </c>
      <c r="F19" s="795"/>
    </row>
    <row r="20" spans="1:6" ht="15" customHeight="1">
      <c r="A20" s="1956"/>
      <c r="B20" s="2016"/>
      <c r="C20" s="779" t="s">
        <v>985</v>
      </c>
      <c r="D20" s="738" t="s">
        <v>953</v>
      </c>
      <c r="E20" s="794" t="s">
        <v>972</v>
      </c>
      <c r="F20" s="795">
        <v>590</v>
      </c>
    </row>
    <row r="21" spans="1:5" ht="15" customHeight="1">
      <c r="A21" s="1956"/>
      <c r="B21" s="2017"/>
      <c r="C21" s="813" t="s">
        <v>961</v>
      </c>
      <c r="D21" s="804" t="s">
        <v>959</v>
      </c>
      <c r="E21" s="814" t="s">
        <v>14</v>
      </c>
    </row>
    <row r="22" spans="1:6" ht="15" customHeight="1">
      <c r="A22" s="1956"/>
      <c r="B22" s="1965" t="s">
        <v>942</v>
      </c>
      <c r="C22" s="777" t="s">
        <v>933</v>
      </c>
      <c r="D22" s="785">
        <v>0.3958333333333333</v>
      </c>
      <c r="E22" s="793" t="s">
        <v>973</v>
      </c>
      <c r="F22" s="796">
        <v>300</v>
      </c>
    </row>
    <row r="23" spans="1:6" ht="15" customHeight="1">
      <c r="A23" s="1956"/>
      <c r="B23" s="1966"/>
      <c r="C23" s="777" t="s">
        <v>978</v>
      </c>
      <c r="D23" s="785">
        <v>0.4583333333333333</v>
      </c>
      <c r="E23" s="793" t="s">
        <v>974</v>
      </c>
      <c r="F23" s="796"/>
    </row>
    <row r="24" spans="1:5" ht="15" customHeight="1">
      <c r="A24" s="1956"/>
      <c r="B24" s="2018"/>
      <c r="C24" s="808" t="s">
        <v>982</v>
      </c>
      <c r="D24" s="806" t="s">
        <v>962</v>
      </c>
      <c r="E24" s="809" t="s">
        <v>14</v>
      </c>
    </row>
    <row r="25" spans="1:6" ht="15" customHeight="1">
      <c r="A25" s="1956"/>
      <c r="B25" s="837" t="s">
        <v>943</v>
      </c>
      <c r="C25" s="780" t="s">
        <v>986</v>
      </c>
      <c r="D25" s="786" t="s">
        <v>953</v>
      </c>
      <c r="E25" s="797" t="s">
        <v>295</v>
      </c>
      <c r="F25" s="795">
        <v>590</v>
      </c>
    </row>
    <row r="26" spans="1:5" ht="15" customHeight="1">
      <c r="A26" s="1956"/>
      <c r="B26" s="838"/>
      <c r="C26" s="813" t="s">
        <v>963</v>
      </c>
      <c r="D26" s="804" t="s">
        <v>959</v>
      </c>
      <c r="E26" s="814" t="s">
        <v>14</v>
      </c>
    </row>
    <row r="27" spans="1:6" ht="15" customHeight="1">
      <c r="A27" s="1956"/>
      <c r="B27" s="1965" t="s">
        <v>944</v>
      </c>
      <c r="C27" s="777" t="s">
        <v>934</v>
      </c>
      <c r="D27" s="785">
        <v>0.3958333333333333</v>
      </c>
      <c r="E27" s="798" t="s">
        <v>975</v>
      </c>
      <c r="F27" s="2006">
        <v>690</v>
      </c>
    </row>
    <row r="28" spans="1:6" ht="15" customHeight="1">
      <c r="A28" s="1956"/>
      <c r="B28" s="1966"/>
      <c r="C28" s="777" t="s">
        <v>935</v>
      </c>
      <c r="D28" s="785">
        <v>0.4791666666666667</v>
      </c>
      <c r="E28" s="799" t="s">
        <v>976</v>
      </c>
      <c r="F28" s="2008"/>
    </row>
    <row r="29" spans="1:5" ht="15" customHeight="1" thickBot="1">
      <c r="A29" s="1956"/>
      <c r="B29" s="1966"/>
      <c r="C29" s="810" t="s">
        <v>964</v>
      </c>
      <c r="D29" s="811" t="s">
        <v>959</v>
      </c>
      <c r="E29" s="812" t="s">
        <v>14</v>
      </c>
    </row>
    <row r="30" spans="1:6" ht="15" customHeight="1">
      <c r="A30" s="1956"/>
      <c r="B30" s="2011" t="s">
        <v>945</v>
      </c>
      <c r="C30" s="771" t="s">
        <v>969</v>
      </c>
      <c r="D30" s="787" t="s">
        <v>954</v>
      </c>
      <c r="E30" s="833" t="s">
        <v>296</v>
      </c>
      <c r="F30" s="2009">
        <v>322.33</v>
      </c>
    </row>
    <row r="31" spans="1:6" ht="15" customHeight="1">
      <c r="A31" s="1956"/>
      <c r="B31" s="1968"/>
      <c r="C31" s="772" t="s">
        <v>970</v>
      </c>
      <c r="D31" s="788" t="s">
        <v>955</v>
      </c>
      <c r="E31" s="834" t="s">
        <v>296</v>
      </c>
      <c r="F31" s="2010"/>
    </row>
    <row r="32" spans="1:5" ht="15" customHeight="1">
      <c r="A32" s="1956"/>
      <c r="B32" s="1968"/>
      <c r="C32" s="773" t="s">
        <v>979</v>
      </c>
      <c r="D32" s="788">
        <v>0.4583333333333333</v>
      </c>
      <c r="E32" s="783" t="s">
        <v>974</v>
      </c>
    </row>
    <row r="33" spans="1:6" ht="30" customHeight="1">
      <c r="A33" s="1956"/>
      <c r="B33" s="1967" t="s">
        <v>946</v>
      </c>
      <c r="C33" s="774" t="s">
        <v>987</v>
      </c>
      <c r="D33" s="789" t="s">
        <v>956</v>
      </c>
      <c r="E33" s="835" t="s">
        <v>295</v>
      </c>
      <c r="F33" s="830">
        <v>590</v>
      </c>
    </row>
    <row r="34" spans="1:5" ht="15" customHeight="1">
      <c r="A34" s="1956"/>
      <c r="B34" s="1967"/>
      <c r="C34" s="815" t="s">
        <v>988</v>
      </c>
      <c r="D34" s="816" t="s">
        <v>959</v>
      </c>
      <c r="E34" s="817" t="s">
        <v>14</v>
      </c>
    </row>
    <row r="35" spans="1:6" ht="15" customHeight="1">
      <c r="A35" s="1956"/>
      <c r="B35" s="1968" t="s">
        <v>947</v>
      </c>
      <c r="C35" s="772" t="s">
        <v>936</v>
      </c>
      <c r="D35" s="788">
        <v>0.4375</v>
      </c>
      <c r="E35" s="783" t="s">
        <v>971</v>
      </c>
      <c r="F35" s="832">
        <v>750</v>
      </c>
    </row>
    <row r="36" spans="1:6" ht="15" customHeight="1">
      <c r="A36" s="1956"/>
      <c r="B36" s="1968"/>
      <c r="C36" s="772" t="s">
        <v>937</v>
      </c>
      <c r="D36" s="788">
        <v>0.5</v>
      </c>
      <c r="E36" s="783" t="s">
        <v>977</v>
      </c>
      <c r="F36" s="832">
        <v>200</v>
      </c>
    </row>
    <row r="37" spans="1:5" ht="15" customHeight="1">
      <c r="A37" s="1956"/>
      <c r="B37" s="1968"/>
      <c r="C37" s="819" t="s">
        <v>965</v>
      </c>
      <c r="D37" s="820" t="s">
        <v>959</v>
      </c>
      <c r="E37" s="821" t="s">
        <v>14</v>
      </c>
    </row>
    <row r="38" spans="1:6" ht="15" customHeight="1">
      <c r="A38" s="1956"/>
      <c r="B38" s="1967" t="s">
        <v>948</v>
      </c>
      <c r="C38" s="774" t="s">
        <v>938</v>
      </c>
      <c r="D38" s="789" t="s">
        <v>957</v>
      </c>
      <c r="E38" s="835" t="s">
        <v>973</v>
      </c>
      <c r="F38" s="830">
        <v>300</v>
      </c>
    </row>
    <row r="39" spans="1:5" ht="15" customHeight="1">
      <c r="A39" s="1956"/>
      <c r="B39" s="1967"/>
      <c r="C39" s="818" t="s">
        <v>966</v>
      </c>
      <c r="D39" s="816" t="s">
        <v>959</v>
      </c>
      <c r="E39" s="817" t="s">
        <v>14</v>
      </c>
    </row>
    <row r="40" spans="1:6" ht="15.75" customHeight="1" thickBot="1">
      <c r="A40" s="1956"/>
      <c r="B40" s="1968" t="s">
        <v>949</v>
      </c>
      <c r="C40" s="775" t="s">
        <v>939</v>
      </c>
      <c r="D40" s="788" t="s">
        <v>958</v>
      </c>
      <c r="E40" s="783" t="s">
        <v>974</v>
      </c>
      <c r="F40" s="831">
        <v>369</v>
      </c>
    </row>
    <row r="41" spans="1:5" ht="27" customHeight="1" thickBot="1">
      <c r="A41" s="1956"/>
      <c r="B41" s="1969"/>
      <c r="C41" s="822" t="s">
        <v>967</v>
      </c>
      <c r="D41" s="823" t="s">
        <v>959</v>
      </c>
      <c r="E41" s="824" t="s">
        <v>14</v>
      </c>
    </row>
    <row r="42" spans="1:5" ht="15" customHeight="1">
      <c r="A42" s="1956"/>
      <c r="B42" s="564" t="s">
        <v>656</v>
      </c>
      <c r="C42" s="873" t="s">
        <v>245</v>
      </c>
      <c r="D42" s="874" t="s">
        <v>14</v>
      </c>
      <c r="E42" s="875"/>
    </row>
    <row r="43" spans="1:5" ht="15" customHeight="1" thickBot="1">
      <c r="A43" s="859"/>
      <c r="B43" s="876" t="s">
        <v>1059</v>
      </c>
      <c r="C43" s="877" t="s">
        <v>1071</v>
      </c>
      <c r="D43" s="878" t="s">
        <v>440</v>
      </c>
      <c r="E43" s="879"/>
    </row>
    <row r="44" spans="1:5" ht="39.75" customHeight="1">
      <c r="A44" s="1961" t="s">
        <v>83</v>
      </c>
      <c r="B44" s="871" t="s">
        <v>104</v>
      </c>
      <c r="C44" s="872" t="s">
        <v>37</v>
      </c>
      <c r="D44" s="863" t="s">
        <v>122</v>
      </c>
      <c r="E44" s="541" t="s">
        <v>989</v>
      </c>
    </row>
    <row r="45" spans="1:5" ht="17.25" customHeight="1" hidden="1">
      <c r="A45" s="1959"/>
      <c r="B45" s="581"/>
      <c r="C45" s="603"/>
      <c r="D45" s="312"/>
      <c r="E45" s="19" t="s">
        <v>998</v>
      </c>
    </row>
    <row r="46" spans="1:5" ht="16.5" customHeight="1">
      <c r="A46" s="1959"/>
      <c r="B46" s="581" t="s">
        <v>104</v>
      </c>
      <c r="C46" s="603" t="s">
        <v>1004</v>
      </c>
      <c r="D46" s="312" t="s">
        <v>1005</v>
      </c>
      <c r="E46" s="19"/>
    </row>
    <row r="47" spans="1:5" ht="17.25" customHeight="1">
      <c r="A47" s="1959"/>
      <c r="B47" s="865" t="s">
        <v>104</v>
      </c>
      <c r="C47" s="864" t="s">
        <v>1003</v>
      </c>
      <c r="D47" s="312" t="s">
        <v>16</v>
      </c>
      <c r="E47" s="476" t="s">
        <v>835</v>
      </c>
    </row>
    <row r="48" spans="1:5" ht="17.25" customHeight="1">
      <c r="A48" s="1959"/>
      <c r="B48" s="865" t="s">
        <v>1079</v>
      </c>
      <c r="C48" s="864" t="s">
        <v>1064</v>
      </c>
      <c r="D48" s="312" t="s">
        <v>16</v>
      </c>
      <c r="E48" s="476" t="s">
        <v>1065</v>
      </c>
    </row>
    <row r="49" spans="1:5" ht="12.75" customHeight="1">
      <c r="A49" s="1959"/>
      <c r="B49" s="865" t="s">
        <v>1063</v>
      </c>
      <c r="C49" s="864" t="s">
        <v>1066</v>
      </c>
      <c r="D49" s="312" t="s">
        <v>16</v>
      </c>
      <c r="E49" s="866">
        <v>0.4583333333333333</v>
      </c>
    </row>
    <row r="50" spans="1:5" ht="15.75" customHeight="1">
      <c r="A50" s="1958"/>
      <c r="B50" s="844" t="s">
        <v>994</v>
      </c>
      <c r="C50" s="669" t="s">
        <v>1061</v>
      </c>
      <c r="D50" s="672" t="s">
        <v>16</v>
      </c>
      <c r="E50" s="836">
        <v>0.7916666666666666</v>
      </c>
    </row>
    <row r="51" spans="1:5" ht="29.25" customHeight="1">
      <c r="A51" s="1958"/>
      <c r="B51" s="862" t="s">
        <v>62</v>
      </c>
      <c r="C51" s="603" t="s">
        <v>1100</v>
      </c>
      <c r="D51" s="312" t="s">
        <v>1068</v>
      </c>
      <c r="E51" s="321" t="s">
        <v>1074</v>
      </c>
    </row>
    <row r="52" spans="1:5" ht="28.5" customHeight="1">
      <c r="A52" s="1958"/>
      <c r="B52" s="840" t="s">
        <v>62</v>
      </c>
      <c r="C52" s="638" t="s">
        <v>1062</v>
      </c>
      <c r="D52" s="312" t="s">
        <v>16</v>
      </c>
      <c r="E52" s="305" t="s">
        <v>1073</v>
      </c>
    </row>
    <row r="53" spans="1:5" ht="30.75" customHeight="1">
      <c r="A53" s="1958"/>
      <c r="B53" s="843" t="s">
        <v>983</v>
      </c>
      <c r="C53" s="842" t="s">
        <v>1031</v>
      </c>
      <c r="D53" s="312" t="s">
        <v>842</v>
      </c>
      <c r="E53" s="305" t="s">
        <v>1030</v>
      </c>
    </row>
    <row r="54" spans="1:5" ht="17.25" customHeight="1">
      <c r="A54" s="1958"/>
      <c r="B54" s="840" t="s">
        <v>733</v>
      </c>
      <c r="C54" s="603" t="s">
        <v>1077</v>
      </c>
      <c r="D54" s="312" t="s">
        <v>16</v>
      </c>
      <c r="E54" s="305" t="s">
        <v>1099</v>
      </c>
    </row>
    <row r="55" spans="1:5" ht="17.25" customHeight="1">
      <c r="A55" s="1958"/>
      <c r="B55" s="893" t="s">
        <v>733</v>
      </c>
      <c r="C55" s="884" t="s">
        <v>73</v>
      </c>
      <c r="D55" s="312" t="s">
        <v>14</v>
      </c>
      <c r="E55" s="305"/>
    </row>
    <row r="56" spans="1:5" ht="17.25" customHeight="1">
      <c r="A56" s="1958"/>
      <c r="B56" s="840" t="s">
        <v>1032</v>
      </c>
      <c r="C56" s="638" t="s">
        <v>1108</v>
      </c>
      <c r="D56" s="312" t="s">
        <v>14</v>
      </c>
      <c r="E56" s="305" t="s">
        <v>819</v>
      </c>
    </row>
    <row r="57" spans="1:5" ht="17.25" customHeight="1">
      <c r="A57" s="1958"/>
      <c r="B57" s="843" t="s">
        <v>1032</v>
      </c>
      <c r="C57" s="842" t="s">
        <v>1033</v>
      </c>
      <c r="D57" s="312"/>
      <c r="E57" s="305"/>
    </row>
    <row r="58" spans="1:5" ht="56.25" customHeight="1">
      <c r="A58" s="1958"/>
      <c r="B58" s="840" t="s">
        <v>1027</v>
      </c>
      <c r="C58" s="638" t="s">
        <v>673</v>
      </c>
      <c r="D58" s="312" t="s">
        <v>16</v>
      </c>
      <c r="E58" s="305" t="s">
        <v>1035</v>
      </c>
    </row>
    <row r="59" spans="1:5" ht="18" customHeight="1">
      <c r="A59" s="1958"/>
      <c r="B59" s="889" t="s">
        <v>75</v>
      </c>
      <c r="C59" s="888" t="s">
        <v>1084</v>
      </c>
      <c r="D59" s="312" t="s">
        <v>371</v>
      </c>
      <c r="E59" s="305"/>
    </row>
    <row r="60" spans="1:5" ht="14.25" customHeight="1">
      <c r="A60" s="1958"/>
      <c r="B60" s="840" t="s">
        <v>1006</v>
      </c>
      <c r="C60" s="603" t="s">
        <v>1007</v>
      </c>
      <c r="D60" s="312" t="s">
        <v>837</v>
      </c>
      <c r="E60" s="305" t="s">
        <v>1008</v>
      </c>
    </row>
    <row r="61" spans="1:5" ht="27" customHeight="1">
      <c r="A61" s="1958"/>
      <c r="B61" s="840" t="s">
        <v>675</v>
      </c>
      <c r="C61" s="603" t="s">
        <v>1028</v>
      </c>
      <c r="D61" s="312" t="s">
        <v>837</v>
      </c>
      <c r="E61" s="305" t="s">
        <v>1029</v>
      </c>
    </row>
    <row r="62" spans="1:6" ht="15" customHeight="1">
      <c r="A62" s="1958"/>
      <c r="B62" s="845" t="s">
        <v>675</v>
      </c>
      <c r="C62" s="675" t="s">
        <v>838</v>
      </c>
      <c r="D62" s="676" t="s">
        <v>66</v>
      </c>
      <c r="E62" s="689" t="s">
        <v>1096</v>
      </c>
      <c r="F62" s="802" t="s">
        <v>335</v>
      </c>
    </row>
    <row r="63" spans="1:6" ht="15" customHeight="1">
      <c r="A63" s="1958"/>
      <c r="B63" s="906" t="s">
        <v>675</v>
      </c>
      <c r="C63" s="907" t="s">
        <v>1094</v>
      </c>
      <c r="D63" s="312" t="s">
        <v>837</v>
      </c>
      <c r="E63" s="908" t="s">
        <v>1095</v>
      </c>
      <c r="F63" s="802"/>
    </row>
    <row r="64" spans="1:6" ht="15" customHeight="1">
      <c r="A64" s="1958"/>
      <c r="B64" s="845" t="s">
        <v>361</v>
      </c>
      <c r="C64" s="675" t="s">
        <v>839</v>
      </c>
      <c r="D64" s="676" t="s">
        <v>66</v>
      </c>
      <c r="E64" s="689" t="s">
        <v>1097</v>
      </c>
      <c r="F64" s="802" t="s">
        <v>369</v>
      </c>
    </row>
    <row r="65" spans="1:6" ht="15" customHeight="1">
      <c r="A65" s="1958"/>
      <c r="B65" s="867" t="s">
        <v>361</v>
      </c>
      <c r="C65" s="868" t="s">
        <v>1072</v>
      </c>
      <c r="D65" s="869" t="s">
        <v>16</v>
      </c>
      <c r="E65" s="870"/>
      <c r="F65" s="803"/>
    </row>
    <row r="66" spans="1:6" ht="15" customHeight="1">
      <c r="A66" s="1958"/>
      <c r="B66" s="845" t="s">
        <v>254</v>
      </c>
      <c r="C66" s="675" t="s">
        <v>840</v>
      </c>
      <c r="D66" s="676" t="s">
        <v>66</v>
      </c>
      <c r="E66" s="689" t="s">
        <v>1098</v>
      </c>
      <c r="F66" s="802" t="s">
        <v>362</v>
      </c>
    </row>
    <row r="67" spans="1:5" ht="15" customHeight="1">
      <c r="A67" s="1958"/>
      <c r="B67" s="846" t="s">
        <v>672</v>
      </c>
      <c r="C67" s="638" t="s">
        <v>730</v>
      </c>
      <c r="D67" s="312"/>
      <c r="E67" s="691"/>
    </row>
    <row r="68" spans="1:5" ht="51" customHeight="1" thickBot="1">
      <c r="A68" s="883"/>
      <c r="B68" s="581" t="s">
        <v>1086</v>
      </c>
      <c r="C68" s="888" t="s">
        <v>1085</v>
      </c>
      <c r="D68" s="312" t="s">
        <v>66</v>
      </c>
      <c r="E68" s="19"/>
    </row>
    <row r="69" spans="1:5" ht="15" customHeight="1">
      <c r="A69" s="1973" t="s">
        <v>84</v>
      </c>
      <c r="B69" s="852" t="s">
        <v>677</v>
      </c>
      <c r="C69" s="682" t="s">
        <v>723</v>
      </c>
      <c r="D69" s="679" t="s">
        <v>66</v>
      </c>
      <c r="E69" s="736" t="s">
        <v>844</v>
      </c>
    </row>
    <row r="70" spans="1:5" ht="28.5" customHeight="1">
      <c r="A70" s="1974"/>
      <c r="B70" s="849" t="s">
        <v>677</v>
      </c>
      <c r="C70" s="638" t="s">
        <v>1104</v>
      </c>
      <c r="D70" s="312" t="s">
        <v>843</v>
      </c>
      <c r="E70" s="340" t="s">
        <v>846</v>
      </c>
    </row>
    <row r="71" spans="1:5" ht="15" customHeight="1">
      <c r="A71" s="1974"/>
      <c r="B71" s="882" t="s">
        <v>257</v>
      </c>
      <c r="C71" s="881" t="s">
        <v>1080</v>
      </c>
      <c r="D71" s="312" t="s">
        <v>440</v>
      </c>
      <c r="E71" s="340" t="s">
        <v>1081</v>
      </c>
    </row>
    <row r="72" spans="1:5" ht="15" customHeight="1">
      <c r="A72" s="1974"/>
      <c r="B72" s="849" t="s">
        <v>79</v>
      </c>
      <c r="C72" s="839" t="s">
        <v>1009</v>
      </c>
      <c r="D72" s="312" t="s">
        <v>16</v>
      </c>
      <c r="E72" s="340" t="s">
        <v>1010</v>
      </c>
    </row>
    <row r="73" spans="1:5" ht="27" customHeight="1">
      <c r="A73" s="1974"/>
      <c r="B73" s="849" t="s">
        <v>79</v>
      </c>
      <c r="C73" s="638" t="s">
        <v>845</v>
      </c>
      <c r="D73" s="312" t="s">
        <v>851</v>
      </c>
      <c r="E73" s="340" t="s">
        <v>852</v>
      </c>
    </row>
    <row r="74" spans="1:5" ht="18" customHeight="1">
      <c r="A74" s="1974"/>
      <c r="B74" s="861" t="s">
        <v>378</v>
      </c>
      <c r="C74" s="860" t="s">
        <v>1067</v>
      </c>
      <c r="D74" s="312" t="s">
        <v>1102</v>
      </c>
      <c r="E74" s="340" t="s">
        <v>1103</v>
      </c>
    </row>
    <row r="75" spans="1:5" ht="17.25" customHeight="1">
      <c r="A75" s="1974"/>
      <c r="B75" s="898" t="s">
        <v>1101</v>
      </c>
      <c r="C75" s="638" t="s">
        <v>884</v>
      </c>
      <c r="D75" s="312" t="s">
        <v>312</v>
      </c>
      <c r="E75" s="340" t="s">
        <v>990</v>
      </c>
    </row>
    <row r="76" spans="1:6" ht="27" customHeight="1">
      <c r="A76" s="1974"/>
      <c r="B76" s="847" t="s">
        <v>1070</v>
      </c>
      <c r="C76" s="637" t="s">
        <v>1060</v>
      </c>
      <c r="D76" s="595" t="s">
        <v>16</v>
      </c>
      <c r="E76" s="690" t="s">
        <v>1048</v>
      </c>
      <c r="F76" s="782" t="s">
        <v>1047</v>
      </c>
    </row>
    <row r="77" spans="1:5" ht="26.25" customHeight="1">
      <c r="A77" s="1974"/>
      <c r="B77" s="1949" t="s">
        <v>993</v>
      </c>
      <c r="C77" s="1946" t="s">
        <v>874</v>
      </c>
      <c r="D77" s="742" t="s">
        <v>858</v>
      </c>
      <c r="E77" s="743" t="s">
        <v>876</v>
      </c>
    </row>
    <row r="78" spans="1:5" ht="26.25" customHeight="1">
      <c r="A78" s="1974"/>
      <c r="B78" s="1950"/>
      <c r="C78" s="1947"/>
      <c r="D78" s="742"/>
      <c r="E78" s="743" t="s">
        <v>877</v>
      </c>
    </row>
    <row r="79" spans="1:5" ht="13.5" customHeight="1">
      <c r="A79" s="1974"/>
      <c r="B79" s="1950"/>
      <c r="C79" s="1947"/>
      <c r="D79" s="742"/>
      <c r="E79" s="743" t="s">
        <v>878</v>
      </c>
    </row>
    <row r="80" spans="1:5" ht="15" customHeight="1">
      <c r="A80" s="1974"/>
      <c r="B80" s="1950"/>
      <c r="C80" s="1947"/>
      <c r="D80" s="742"/>
      <c r="E80" s="743" t="s">
        <v>879</v>
      </c>
    </row>
    <row r="81" spans="1:5" ht="28.5" customHeight="1">
      <c r="A81" s="1974"/>
      <c r="B81" s="1951"/>
      <c r="C81" s="1948"/>
      <c r="D81" s="742" t="s">
        <v>681</v>
      </c>
      <c r="E81" s="743" t="s">
        <v>997</v>
      </c>
    </row>
    <row r="82" spans="1:5" ht="27" customHeight="1">
      <c r="A82" s="1974"/>
      <c r="B82" s="2004" t="s">
        <v>682</v>
      </c>
      <c r="C82" s="1940" t="s">
        <v>880</v>
      </c>
      <c r="D82" s="1943" t="s">
        <v>1041</v>
      </c>
      <c r="E82" s="340" t="s">
        <v>1040</v>
      </c>
    </row>
    <row r="83" spans="1:5" ht="27" customHeight="1">
      <c r="A83" s="1974"/>
      <c r="B83" s="2005"/>
      <c r="C83" s="1942"/>
      <c r="D83" s="1945"/>
      <c r="E83" s="340" t="s">
        <v>1011</v>
      </c>
    </row>
    <row r="84" spans="1:5" ht="15" customHeight="1">
      <c r="A84" s="1974"/>
      <c r="B84" s="849" t="s">
        <v>681</v>
      </c>
      <c r="C84" s="603" t="s">
        <v>1105</v>
      </c>
      <c r="D84" s="911">
        <v>0.7916666666666666</v>
      </c>
      <c r="E84" s="244" t="s">
        <v>1038</v>
      </c>
    </row>
    <row r="85" spans="1:5" ht="16.5" customHeight="1">
      <c r="A85" s="1974"/>
      <c r="B85" s="1937" t="s">
        <v>683</v>
      </c>
      <c r="C85" s="1940" t="s">
        <v>349</v>
      </c>
      <c r="D85" s="1943" t="s">
        <v>43</v>
      </c>
      <c r="E85" s="244" t="s">
        <v>1012</v>
      </c>
    </row>
    <row r="86" spans="1:5" ht="16.5" customHeight="1">
      <c r="A86" s="1974"/>
      <c r="B86" s="1938"/>
      <c r="C86" s="1941"/>
      <c r="D86" s="1944"/>
      <c r="E86" s="244" t="s">
        <v>1090</v>
      </c>
    </row>
    <row r="87" spans="1:5" ht="16.5" customHeight="1">
      <c r="A87" s="1974"/>
      <c r="B87" s="1938"/>
      <c r="C87" s="1941"/>
      <c r="D87" s="1944"/>
      <c r="E87" s="244" t="s">
        <v>1093</v>
      </c>
    </row>
    <row r="88" spans="1:5" ht="16.5" customHeight="1">
      <c r="A88" s="1974"/>
      <c r="B88" s="1938"/>
      <c r="C88" s="1941"/>
      <c r="D88" s="1944"/>
      <c r="E88" s="244" t="s">
        <v>1092</v>
      </c>
    </row>
    <row r="89" spans="1:5" ht="16.5" customHeight="1">
      <c r="A89" s="1974"/>
      <c r="B89" s="1938"/>
      <c r="C89" s="1941"/>
      <c r="D89" s="1944"/>
      <c r="E89" s="244"/>
    </row>
    <row r="90" spans="1:5" ht="16.5" customHeight="1">
      <c r="A90" s="1974"/>
      <c r="B90" s="1939"/>
      <c r="C90" s="1942"/>
      <c r="D90" s="1945"/>
      <c r="E90" s="244"/>
    </row>
    <row r="91" spans="1:5" ht="17.25" customHeight="1" thickBot="1">
      <c r="A91" s="1975"/>
      <c r="B91" s="849" t="s">
        <v>683</v>
      </c>
      <c r="C91" s="603" t="s">
        <v>318</v>
      </c>
      <c r="D91" s="312" t="s">
        <v>9</v>
      </c>
      <c r="E91" s="375" t="s">
        <v>984</v>
      </c>
    </row>
    <row r="92" spans="1:9" ht="12.75" customHeight="1">
      <c r="A92" s="1957" t="s">
        <v>85</v>
      </c>
      <c r="B92" s="683" t="s">
        <v>693</v>
      </c>
      <c r="C92" s="684" t="s">
        <v>13</v>
      </c>
      <c r="D92" s="708" t="s">
        <v>14</v>
      </c>
      <c r="E92" s="709"/>
      <c r="G92"/>
      <c r="H92"/>
      <c r="I92"/>
    </row>
    <row r="93" spans="1:9" ht="30" customHeight="1">
      <c r="A93" s="1958"/>
      <c r="B93" s="891" t="s">
        <v>1088</v>
      </c>
      <c r="C93" s="885" t="s">
        <v>1087</v>
      </c>
      <c r="D93" s="892" t="s">
        <v>371</v>
      </c>
      <c r="E93" s="747"/>
      <c r="G93"/>
      <c r="H93"/>
      <c r="I93"/>
    </row>
    <row r="94" spans="1:9" ht="41.25" customHeight="1">
      <c r="A94" s="1958"/>
      <c r="B94" s="703" t="s">
        <v>105</v>
      </c>
      <c r="C94" s="635" t="s">
        <v>1037</v>
      </c>
      <c r="D94" s="310" t="s">
        <v>11</v>
      </c>
      <c r="E94" s="340" t="s">
        <v>1036</v>
      </c>
      <c r="G94"/>
      <c r="H94"/>
      <c r="I94"/>
    </row>
    <row r="95" spans="1:9" ht="15" customHeight="1">
      <c r="A95" s="1958"/>
      <c r="B95" s="825" t="s">
        <v>862</v>
      </c>
      <c r="C95" s="737" t="s">
        <v>863</v>
      </c>
      <c r="D95" s="740" t="s">
        <v>858</v>
      </c>
      <c r="E95" s="741" t="s">
        <v>866</v>
      </c>
      <c r="G95"/>
      <c r="H95"/>
      <c r="I95"/>
    </row>
    <row r="96" spans="1:9" ht="16.5" customHeight="1">
      <c r="A96" s="1958"/>
      <c r="B96" s="686" t="s">
        <v>642</v>
      </c>
      <c r="C96" s="635" t="s">
        <v>643</v>
      </c>
      <c r="D96" s="310" t="s">
        <v>837</v>
      </c>
      <c r="E96" s="340" t="s">
        <v>991</v>
      </c>
      <c r="G96"/>
      <c r="H96"/>
      <c r="I96"/>
    </row>
    <row r="97" spans="1:9" ht="20.25" customHeight="1" hidden="1">
      <c r="A97" s="1958"/>
      <c r="B97" s="828" t="s">
        <v>882</v>
      </c>
      <c r="C97" s="635" t="s">
        <v>883</v>
      </c>
      <c r="D97" s="310" t="s">
        <v>881</v>
      </c>
      <c r="E97" s="340"/>
      <c r="G97"/>
      <c r="H97"/>
      <c r="I97"/>
    </row>
    <row r="98" spans="1:9" ht="11.25" customHeight="1">
      <c r="A98" s="1958"/>
      <c r="B98" s="703" t="s">
        <v>478</v>
      </c>
      <c r="C98" s="635" t="s">
        <v>1013</v>
      </c>
      <c r="D98" s="325" t="s">
        <v>1014</v>
      </c>
      <c r="E98" s="306" t="s">
        <v>992</v>
      </c>
      <c r="G98"/>
      <c r="H98"/>
      <c r="I98"/>
    </row>
    <row r="99" spans="1:9" ht="17.25" customHeight="1">
      <c r="A99" s="1958"/>
      <c r="B99" s="2022" t="s">
        <v>685</v>
      </c>
      <c r="C99" s="1970" t="s">
        <v>40</v>
      </c>
      <c r="D99" s="2019" t="s">
        <v>9</v>
      </c>
      <c r="E99" s="754" t="s">
        <v>1015</v>
      </c>
      <c r="G99"/>
      <c r="H99"/>
      <c r="I99"/>
    </row>
    <row r="100" spans="1:9" ht="17.25" customHeight="1">
      <c r="A100" s="1958"/>
      <c r="B100" s="2023"/>
      <c r="C100" s="1971"/>
      <c r="D100" s="2020"/>
      <c r="E100" s="754" t="s">
        <v>1076</v>
      </c>
      <c r="G100"/>
      <c r="H100"/>
      <c r="I100"/>
    </row>
    <row r="101" spans="1:9" ht="31.5" customHeight="1">
      <c r="A101" s="1958"/>
      <c r="B101" s="2023"/>
      <c r="C101" s="1971"/>
      <c r="D101" s="2020"/>
      <c r="E101" s="754" t="s">
        <v>906</v>
      </c>
      <c r="G101"/>
      <c r="H101"/>
      <c r="I101"/>
    </row>
    <row r="102" spans="1:9" ht="17.25" customHeight="1">
      <c r="A102" s="1958"/>
      <c r="B102" s="2023"/>
      <c r="C102" s="1971"/>
      <c r="D102" s="2020"/>
      <c r="E102" s="754" t="s">
        <v>1016</v>
      </c>
      <c r="G102"/>
      <c r="H102"/>
      <c r="I102"/>
    </row>
    <row r="103" spans="1:9" ht="17.25" customHeight="1">
      <c r="A103" s="1958"/>
      <c r="B103" s="2023"/>
      <c r="C103" s="1971"/>
      <c r="D103" s="2020"/>
      <c r="E103" s="754"/>
      <c r="G103"/>
      <c r="H103"/>
      <c r="I103"/>
    </row>
    <row r="104" spans="1:9" ht="17.25" customHeight="1">
      <c r="A104" s="1958"/>
      <c r="B104" s="2023"/>
      <c r="C104" s="1971"/>
      <c r="D104" s="2020"/>
      <c r="E104" s="754" t="s">
        <v>479</v>
      </c>
      <c r="G104"/>
      <c r="H104"/>
      <c r="I104"/>
    </row>
    <row r="105" spans="1:9" ht="17.25" customHeight="1">
      <c r="A105" s="1958"/>
      <c r="B105" s="2023"/>
      <c r="C105" s="1971"/>
      <c r="D105" s="2020"/>
      <c r="E105" s="754" t="s">
        <v>1017</v>
      </c>
      <c r="G105"/>
      <c r="H105"/>
      <c r="I105"/>
    </row>
    <row r="106" spans="1:9" ht="17.25" customHeight="1">
      <c r="A106" s="1958"/>
      <c r="B106" s="2023"/>
      <c r="C106" s="1971"/>
      <c r="D106" s="2020"/>
      <c r="E106" s="754" t="s">
        <v>904</v>
      </c>
      <c r="G106"/>
      <c r="H106"/>
      <c r="I106"/>
    </row>
    <row r="107" spans="1:9" ht="17.25" customHeight="1">
      <c r="A107" s="1958"/>
      <c r="B107" s="2024"/>
      <c r="C107" s="1972"/>
      <c r="D107" s="2021"/>
      <c r="E107" s="754" t="s">
        <v>905</v>
      </c>
      <c r="G107"/>
      <c r="H107"/>
      <c r="I107"/>
    </row>
    <row r="108" spans="1:9" ht="26.25" customHeight="1">
      <c r="A108" s="1958"/>
      <c r="B108" s="1989" t="s">
        <v>687</v>
      </c>
      <c r="C108" s="1940" t="s">
        <v>854</v>
      </c>
      <c r="D108" s="325" t="s">
        <v>825</v>
      </c>
      <c r="E108" s="306" t="s">
        <v>826</v>
      </c>
      <c r="G108"/>
      <c r="H108"/>
      <c r="I108"/>
    </row>
    <row r="109" spans="1:9" ht="15.75" customHeight="1">
      <c r="A109" s="1958"/>
      <c r="B109" s="1990"/>
      <c r="C109" s="1941"/>
      <c r="D109" s="611"/>
      <c r="E109" s="769" t="s">
        <v>1018</v>
      </c>
      <c r="G109"/>
      <c r="H109"/>
      <c r="I109"/>
    </row>
    <row r="110" spans="1:9" ht="26.25" customHeight="1">
      <c r="A110" s="1958"/>
      <c r="B110" s="1991"/>
      <c r="C110" s="1942"/>
      <c r="D110" s="611"/>
      <c r="E110" s="769" t="s">
        <v>926</v>
      </c>
      <c r="F110" s="782" t="s">
        <v>928</v>
      </c>
      <c r="G110"/>
      <c r="H110"/>
      <c r="I110"/>
    </row>
    <row r="111" spans="1:9" ht="26.25" customHeight="1">
      <c r="A111" s="1958"/>
      <c r="B111" s="886" t="s">
        <v>687</v>
      </c>
      <c r="C111" s="890" t="s">
        <v>1089</v>
      </c>
      <c r="D111" s="611"/>
      <c r="E111" s="769"/>
      <c r="G111"/>
      <c r="H111"/>
      <c r="I111"/>
    </row>
    <row r="112" spans="1:9" ht="26.25" customHeight="1" thickBot="1">
      <c r="A112" s="1988"/>
      <c r="B112" s="710" t="s">
        <v>387</v>
      </c>
      <c r="C112" s="687" t="s">
        <v>853</v>
      </c>
      <c r="D112" s="711"/>
      <c r="E112" s="712"/>
      <c r="G112"/>
      <c r="H112"/>
      <c r="I112"/>
    </row>
    <row r="113" spans="1:9" ht="15" customHeight="1">
      <c r="A113" s="912" t="s">
        <v>86</v>
      </c>
      <c r="B113" s="683" t="s">
        <v>692</v>
      </c>
      <c r="C113" s="684" t="s">
        <v>114</v>
      </c>
      <c r="D113" s="713" t="s">
        <v>17</v>
      </c>
      <c r="E113" s="339"/>
      <c r="G113"/>
      <c r="H113"/>
      <c r="I113"/>
    </row>
    <row r="114" spans="1:9" ht="15" customHeight="1">
      <c r="A114" s="913"/>
      <c r="B114" s="685" t="s">
        <v>692</v>
      </c>
      <c r="C114" s="645" t="s">
        <v>736</v>
      </c>
      <c r="D114" s="391" t="s">
        <v>270</v>
      </c>
      <c r="E114" s="714" t="s">
        <v>1019</v>
      </c>
      <c r="G114"/>
      <c r="H114"/>
      <c r="I114"/>
    </row>
    <row r="115" spans="1:9" ht="27.75" customHeight="1">
      <c r="A115" s="913"/>
      <c r="B115" s="825" t="s">
        <v>864</v>
      </c>
      <c r="C115" s="737" t="s">
        <v>865</v>
      </c>
      <c r="D115" s="740" t="s">
        <v>858</v>
      </c>
      <c r="E115" s="741" t="s">
        <v>872</v>
      </c>
      <c r="G115"/>
      <c r="H115"/>
      <c r="I115"/>
    </row>
    <row r="116" spans="1:9" ht="15" customHeight="1">
      <c r="A116" s="913"/>
      <c r="B116" s="685" t="s">
        <v>98</v>
      </c>
      <c r="C116" s="602" t="s">
        <v>95</v>
      </c>
      <c r="D116" s="378" t="s">
        <v>18</v>
      </c>
      <c r="E116" s="340"/>
      <c r="G116"/>
      <c r="H116"/>
      <c r="I116"/>
    </row>
    <row r="117" spans="1:9" ht="15" customHeight="1">
      <c r="A117" s="913"/>
      <c r="B117" s="685" t="s">
        <v>98</v>
      </c>
      <c r="C117" s="646" t="s">
        <v>58</v>
      </c>
      <c r="D117" s="611" t="s">
        <v>41</v>
      </c>
      <c r="E117" s="714" t="s">
        <v>452</v>
      </c>
      <c r="G117"/>
      <c r="H117"/>
      <c r="I117"/>
    </row>
    <row r="118" spans="1:9" ht="15" customHeight="1">
      <c r="A118" s="913"/>
      <c r="B118" s="685" t="s">
        <v>692</v>
      </c>
      <c r="C118" s="603" t="s">
        <v>100</v>
      </c>
      <c r="D118" s="391" t="s">
        <v>24</v>
      </c>
      <c r="E118" s="340" t="s">
        <v>331</v>
      </c>
      <c r="G118"/>
      <c r="H118"/>
      <c r="I118"/>
    </row>
    <row r="119" spans="1:9" ht="17.25" customHeight="1">
      <c r="A119" s="913"/>
      <c r="B119" s="2001" t="s">
        <v>689</v>
      </c>
      <c r="C119" s="1978" t="s">
        <v>53</v>
      </c>
      <c r="D119" s="597" t="s">
        <v>134</v>
      </c>
      <c r="E119" s="715" t="s">
        <v>885</v>
      </c>
      <c r="G119"/>
      <c r="H119"/>
      <c r="I119"/>
    </row>
    <row r="120" spans="1:9" ht="17.25" customHeight="1">
      <c r="A120" s="913"/>
      <c r="B120" s="2002"/>
      <c r="C120" s="1979"/>
      <c r="D120" s="597"/>
      <c r="E120" s="715" t="s">
        <v>1106</v>
      </c>
      <c r="G120"/>
      <c r="H120"/>
      <c r="I120"/>
    </row>
    <row r="121" spans="1:9" ht="17.25" customHeight="1">
      <c r="A121" s="913"/>
      <c r="B121" s="2002"/>
      <c r="C121" s="1979"/>
      <c r="D121" s="597"/>
      <c r="E121" s="715" t="s">
        <v>875</v>
      </c>
      <c r="G121"/>
      <c r="H121"/>
      <c r="I121"/>
    </row>
    <row r="122" spans="1:9" ht="17.25" customHeight="1">
      <c r="A122" s="913"/>
      <c r="B122" s="2002"/>
      <c r="C122" s="1979"/>
      <c r="D122" s="597" t="s">
        <v>925</v>
      </c>
      <c r="E122" s="715" t="s">
        <v>886</v>
      </c>
      <c r="G122"/>
      <c r="H122"/>
      <c r="I122"/>
    </row>
    <row r="123" spans="1:9" ht="108.75" customHeight="1">
      <c r="A123" s="913"/>
      <c r="B123" s="2002"/>
      <c r="C123" s="1979"/>
      <c r="D123" s="597" t="s">
        <v>441</v>
      </c>
      <c r="E123" s="715" t="s">
        <v>897</v>
      </c>
      <c r="G123"/>
      <c r="H123"/>
      <c r="I123"/>
    </row>
    <row r="124" spans="1:9" ht="40.5" customHeight="1">
      <c r="A124" s="913"/>
      <c r="B124" s="2002"/>
      <c r="C124" s="1979"/>
      <c r="D124" s="597" t="s">
        <v>898</v>
      </c>
      <c r="E124" s="715" t="s">
        <v>887</v>
      </c>
      <c r="G124"/>
      <c r="H124"/>
      <c r="I124"/>
    </row>
    <row r="125" spans="1:9" ht="17.25" customHeight="1">
      <c r="A125" s="913"/>
      <c r="B125" s="2002"/>
      <c r="C125" s="1979"/>
      <c r="D125" s="597" t="s">
        <v>898</v>
      </c>
      <c r="E125" s="715" t="s">
        <v>899</v>
      </c>
      <c r="G125"/>
      <c r="H125"/>
      <c r="I125"/>
    </row>
    <row r="126" spans="1:9" ht="17.25" customHeight="1">
      <c r="A126" s="913"/>
      <c r="B126" s="2002"/>
      <c r="C126" s="1979"/>
      <c r="D126" s="597" t="s">
        <v>901</v>
      </c>
      <c r="E126" s="715" t="s">
        <v>900</v>
      </c>
      <c r="G126"/>
      <c r="H126"/>
      <c r="I126"/>
    </row>
    <row r="127" spans="1:9" ht="17.25" customHeight="1">
      <c r="A127" s="913"/>
      <c r="B127" s="2002"/>
      <c r="C127" s="1979"/>
      <c r="D127" s="597" t="s">
        <v>888</v>
      </c>
      <c r="E127" s="715" t="s">
        <v>889</v>
      </c>
      <c r="G127"/>
      <c r="H127"/>
      <c r="I127"/>
    </row>
    <row r="128" spans="1:9" ht="17.25" customHeight="1">
      <c r="A128" s="913"/>
      <c r="B128" s="2002"/>
      <c r="C128" s="1979"/>
      <c r="D128" s="597" t="s">
        <v>890</v>
      </c>
      <c r="E128" s="715" t="s">
        <v>891</v>
      </c>
      <c r="G128"/>
      <c r="H128"/>
      <c r="I128"/>
    </row>
    <row r="129" spans="1:9" ht="17.25" customHeight="1">
      <c r="A129" s="913"/>
      <c r="B129" s="2002"/>
      <c r="C129" s="1979"/>
      <c r="D129" s="597" t="s">
        <v>892</v>
      </c>
      <c r="E129" s="715" t="s">
        <v>893</v>
      </c>
      <c r="G129"/>
      <c r="H129"/>
      <c r="I129"/>
    </row>
    <row r="130" spans="1:9" ht="17.25" customHeight="1">
      <c r="A130" s="913"/>
      <c r="B130" s="2002"/>
      <c r="C130" s="1979"/>
      <c r="D130" s="597" t="s">
        <v>894</v>
      </c>
      <c r="E130" s="715" t="s">
        <v>889</v>
      </c>
      <c r="G130"/>
      <c r="H130"/>
      <c r="I130"/>
    </row>
    <row r="131" spans="1:9" ht="17.25" customHeight="1">
      <c r="A131" s="913"/>
      <c r="B131" s="2003"/>
      <c r="C131" s="1980"/>
      <c r="D131" s="597" t="s">
        <v>895</v>
      </c>
      <c r="E131" s="715" t="s">
        <v>896</v>
      </c>
      <c r="G131"/>
      <c r="H131"/>
      <c r="I131"/>
    </row>
    <row r="132" spans="1:9" ht="15" customHeight="1">
      <c r="A132" s="913"/>
      <c r="B132" s="685" t="s">
        <v>689</v>
      </c>
      <c r="C132" s="638" t="s">
        <v>453</v>
      </c>
      <c r="D132" s="312" t="s">
        <v>554</v>
      </c>
      <c r="E132" s="716" t="s">
        <v>329</v>
      </c>
      <c r="G132"/>
      <c r="H132"/>
      <c r="I132"/>
    </row>
    <row r="133" spans="1:9" ht="15" customHeight="1">
      <c r="A133" s="913"/>
      <c r="B133" s="703" t="s">
        <v>691</v>
      </c>
      <c r="C133" s="635" t="s">
        <v>19</v>
      </c>
      <c r="D133" s="325" t="s">
        <v>20</v>
      </c>
      <c r="E133" s="340" t="s">
        <v>1020</v>
      </c>
      <c r="G133"/>
      <c r="H133"/>
      <c r="I133"/>
    </row>
    <row r="134" spans="1:9" ht="15" customHeight="1">
      <c r="A134" s="913"/>
      <c r="B134" s="703" t="s">
        <v>692</v>
      </c>
      <c r="C134" s="635" t="s">
        <v>73</v>
      </c>
      <c r="D134" s="310" t="s">
        <v>14</v>
      </c>
      <c r="E134" s="340"/>
      <c r="G134"/>
      <c r="H134"/>
      <c r="I134"/>
    </row>
    <row r="135" spans="1:9" ht="15" customHeight="1">
      <c r="A135" s="913"/>
      <c r="B135" s="703" t="s">
        <v>388</v>
      </c>
      <c r="C135" s="8" t="s">
        <v>275</v>
      </c>
      <c r="D135" s="310" t="s">
        <v>21</v>
      </c>
      <c r="E135" s="717"/>
      <c r="G135"/>
      <c r="H135"/>
      <c r="I135"/>
    </row>
    <row r="136" spans="1:9" ht="15.75" customHeight="1" thickBot="1">
      <c r="A136" s="914"/>
      <c r="B136" s="718" t="s">
        <v>93</v>
      </c>
      <c r="C136" s="719" t="s">
        <v>345</v>
      </c>
      <c r="D136" s="315" t="s">
        <v>554</v>
      </c>
      <c r="E136" s="720"/>
      <c r="G136"/>
      <c r="H136"/>
      <c r="I136"/>
    </row>
    <row r="137" spans="1:9" ht="15" customHeight="1">
      <c r="A137" s="1957" t="s">
        <v>87</v>
      </c>
      <c r="B137" s="683" t="s">
        <v>109</v>
      </c>
      <c r="C137" s="721" t="s">
        <v>821</v>
      </c>
      <c r="D137" s="338" t="s">
        <v>61</v>
      </c>
      <c r="E137" s="339"/>
      <c r="G137"/>
      <c r="H137"/>
      <c r="I137"/>
    </row>
    <row r="138" spans="1:9" ht="16.5" customHeight="1">
      <c r="A138" s="1958"/>
      <c r="B138" s="825" t="s">
        <v>867</v>
      </c>
      <c r="C138" s="737" t="s">
        <v>868</v>
      </c>
      <c r="D138" s="740" t="s">
        <v>858</v>
      </c>
      <c r="E138" s="741" t="s">
        <v>873</v>
      </c>
      <c r="G138"/>
      <c r="H138"/>
      <c r="I138"/>
    </row>
    <row r="139" spans="1:9" ht="15.75" customHeight="1">
      <c r="A139" s="1958"/>
      <c r="B139" s="826" t="s">
        <v>97</v>
      </c>
      <c r="C139" s="655" t="s">
        <v>44</v>
      </c>
      <c r="D139" s="315" t="s">
        <v>554</v>
      </c>
      <c r="E139" s="722"/>
      <c r="G139"/>
      <c r="H139"/>
      <c r="I139"/>
    </row>
    <row r="140" spans="1:9" ht="17.25" customHeight="1">
      <c r="A140" s="1958"/>
      <c r="B140" s="825" t="s">
        <v>724</v>
      </c>
      <c r="C140" s="737" t="s">
        <v>859</v>
      </c>
      <c r="D140" s="740" t="s">
        <v>858</v>
      </c>
      <c r="E140" s="741" t="s">
        <v>870</v>
      </c>
      <c r="G140"/>
      <c r="H140"/>
      <c r="I140"/>
    </row>
    <row r="141" spans="1:9" ht="17.25" customHeight="1">
      <c r="A141" s="1958"/>
      <c r="B141" s="827" t="s">
        <v>724</v>
      </c>
      <c r="C141" s="638" t="s">
        <v>725</v>
      </c>
      <c r="D141" s="312" t="s">
        <v>411</v>
      </c>
      <c r="E141" s="305"/>
      <c r="G141"/>
      <c r="H141"/>
      <c r="I141"/>
    </row>
    <row r="142" spans="1:9" ht="15.75" customHeight="1" thickBot="1">
      <c r="A142" s="1958"/>
      <c r="B142" s="880" t="s">
        <v>434</v>
      </c>
      <c r="C142" s="723" t="s">
        <v>23</v>
      </c>
      <c r="D142" s="711" t="s">
        <v>24</v>
      </c>
      <c r="E142" s="724" t="s">
        <v>127</v>
      </c>
      <c r="G142"/>
      <c r="H142"/>
      <c r="I142"/>
    </row>
    <row r="143" spans="1:9" ht="44.25" customHeight="1">
      <c r="A143" s="1973" t="s">
        <v>88</v>
      </c>
      <c r="B143" s="896" t="s">
        <v>25</v>
      </c>
      <c r="C143" s="688" t="s">
        <v>696</v>
      </c>
      <c r="D143" s="713" t="s">
        <v>422</v>
      </c>
      <c r="E143" s="725" t="s">
        <v>1021</v>
      </c>
      <c r="G143"/>
      <c r="H143"/>
      <c r="I143"/>
    </row>
    <row r="144" spans="1:10" ht="17.25" customHeight="1">
      <c r="A144" s="1974"/>
      <c r="B144" s="897" t="s">
        <v>110</v>
      </c>
      <c r="C144" s="658" t="s">
        <v>44</v>
      </c>
      <c r="D144" s="315" t="s">
        <v>554</v>
      </c>
      <c r="E144" s="722"/>
      <c r="G144"/>
      <c r="H144"/>
      <c r="I144"/>
      <c r="J144"/>
    </row>
    <row r="145" spans="1:10" ht="17.25" customHeight="1">
      <c r="A145" s="1974"/>
      <c r="B145" s="898" t="s">
        <v>726</v>
      </c>
      <c r="C145" s="638" t="s">
        <v>727</v>
      </c>
      <c r="D145" s="605"/>
      <c r="E145" s="602"/>
      <c r="G145"/>
      <c r="H145"/>
      <c r="I145"/>
      <c r="J145"/>
    </row>
    <row r="146" spans="1:10" ht="17.25" customHeight="1">
      <c r="A146" s="1974"/>
      <c r="B146" s="899" t="s">
        <v>644</v>
      </c>
      <c r="C146" s="737" t="s">
        <v>861</v>
      </c>
      <c r="D146" s="738" t="s">
        <v>9</v>
      </c>
      <c r="E146" s="895" t="s">
        <v>871</v>
      </c>
      <c r="G146"/>
      <c r="H146"/>
      <c r="I146"/>
      <c r="J146"/>
    </row>
    <row r="147" spans="1:10" ht="15.75" customHeight="1">
      <c r="A147" s="1974"/>
      <c r="B147" s="899" t="s">
        <v>644</v>
      </c>
      <c r="C147" s="737" t="s">
        <v>861</v>
      </c>
      <c r="D147" s="738" t="s">
        <v>9</v>
      </c>
      <c r="E147" s="739" t="s">
        <v>1078</v>
      </c>
      <c r="G147"/>
      <c r="H147"/>
      <c r="I147"/>
      <c r="J147"/>
    </row>
    <row r="148" spans="1:10" ht="17.25" customHeight="1">
      <c r="A148" s="1974"/>
      <c r="B148" s="900" t="s">
        <v>726</v>
      </c>
      <c r="C148" s="737" t="s">
        <v>860</v>
      </c>
      <c r="D148" s="738" t="s">
        <v>9</v>
      </c>
      <c r="E148" s="739" t="s">
        <v>869</v>
      </c>
      <c r="G148"/>
      <c r="H148"/>
      <c r="I148"/>
      <c r="J148"/>
    </row>
    <row r="149" spans="1:10" ht="15" customHeight="1">
      <c r="A149" s="1974"/>
      <c r="B149" s="899" t="s">
        <v>648</v>
      </c>
      <c r="C149" s="737" t="s">
        <v>861</v>
      </c>
      <c r="D149" s="738" t="s">
        <v>9</v>
      </c>
      <c r="E149" s="739" t="s">
        <v>1078</v>
      </c>
      <c r="G149"/>
      <c r="H149"/>
      <c r="I149"/>
      <c r="J149"/>
    </row>
    <row r="150" spans="1:10" ht="107.25" customHeight="1">
      <c r="A150" s="1974"/>
      <c r="B150" s="901" t="s">
        <v>120</v>
      </c>
      <c r="C150" s="767" t="s">
        <v>1022</v>
      </c>
      <c r="D150" s="765" t="s">
        <v>1044</v>
      </c>
      <c r="E150" s="766" t="s">
        <v>800</v>
      </c>
      <c r="G150"/>
      <c r="H150"/>
      <c r="I150"/>
      <c r="J150"/>
    </row>
    <row r="151" spans="1:10" ht="18.75" customHeight="1">
      <c r="A151" s="1974"/>
      <c r="B151" s="899" t="s">
        <v>1039</v>
      </c>
      <c r="C151" s="737" t="s">
        <v>861</v>
      </c>
      <c r="D151" s="738" t="s">
        <v>9</v>
      </c>
      <c r="E151" s="894" t="s">
        <v>871</v>
      </c>
      <c r="G151"/>
      <c r="H151"/>
      <c r="I151"/>
      <c r="J151"/>
    </row>
    <row r="152" spans="1:10" ht="69.75" customHeight="1" hidden="1">
      <c r="A152" s="1974"/>
      <c r="B152" s="893" t="s">
        <v>107</v>
      </c>
      <c r="C152" s="603" t="s">
        <v>802</v>
      </c>
      <c r="D152" s="678" t="s">
        <v>422</v>
      </c>
      <c r="E152" s="306" t="s">
        <v>801</v>
      </c>
      <c r="G152"/>
      <c r="H152"/>
      <c r="I152"/>
      <c r="J152"/>
    </row>
    <row r="153" spans="1:10" ht="51.75" customHeight="1">
      <c r="A153" s="1974"/>
      <c r="B153" s="1986" t="s">
        <v>107</v>
      </c>
      <c r="C153" s="1999" t="s">
        <v>857</v>
      </c>
      <c r="D153" s="758" t="s">
        <v>27</v>
      </c>
      <c r="E153" s="759" t="s">
        <v>804</v>
      </c>
      <c r="G153"/>
      <c r="H153"/>
      <c r="I153"/>
      <c r="J153"/>
    </row>
    <row r="154" spans="1:10" ht="15" customHeight="1">
      <c r="A154" s="1974"/>
      <c r="B154" s="1987"/>
      <c r="C154" s="2000"/>
      <c r="D154" s="760">
        <v>0.75</v>
      </c>
      <c r="E154" s="761" t="s">
        <v>924</v>
      </c>
      <c r="G154"/>
      <c r="H154"/>
      <c r="I154"/>
      <c r="J154"/>
    </row>
    <row r="155" spans="1:10" ht="15" customHeight="1">
      <c r="A155" s="1974"/>
      <c r="B155" s="1987"/>
      <c r="C155" s="2000"/>
      <c r="D155" s="762" t="s">
        <v>542</v>
      </c>
      <c r="E155" s="759" t="s">
        <v>541</v>
      </c>
      <c r="G155"/>
      <c r="H155"/>
      <c r="I155"/>
      <c r="J155"/>
    </row>
    <row r="156" spans="1:10" ht="15" customHeight="1">
      <c r="A156" s="1974"/>
      <c r="B156" s="1987"/>
      <c r="C156" s="2000"/>
      <c r="D156" s="763" t="s">
        <v>543</v>
      </c>
      <c r="E156" s="759" t="s">
        <v>921</v>
      </c>
      <c r="G156"/>
      <c r="H156"/>
      <c r="I156"/>
      <c r="J156"/>
    </row>
    <row r="157" spans="1:10" ht="15" customHeight="1">
      <c r="A157" s="1974"/>
      <c r="B157" s="1987"/>
      <c r="C157" s="2000"/>
      <c r="D157" s="763" t="s">
        <v>545</v>
      </c>
      <c r="E157" s="759" t="s">
        <v>544</v>
      </c>
      <c r="G157"/>
      <c r="H157"/>
      <c r="I157"/>
      <c r="J157"/>
    </row>
    <row r="158" spans="1:10" ht="15" customHeight="1">
      <c r="A158" s="1974"/>
      <c r="B158" s="1987"/>
      <c r="C158" s="2000"/>
      <c r="D158" s="763" t="s">
        <v>543</v>
      </c>
      <c r="E158" s="759" t="s">
        <v>483</v>
      </c>
      <c r="G158"/>
      <c r="H158"/>
      <c r="I158"/>
      <c r="J158"/>
    </row>
    <row r="159" spans="1:10" ht="15" customHeight="1">
      <c r="A159" s="1974"/>
      <c r="B159" s="1987"/>
      <c r="C159" s="2000"/>
      <c r="D159" s="764" t="s">
        <v>513</v>
      </c>
      <c r="E159" s="759" t="s">
        <v>1042</v>
      </c>
      <c r="G159"/>
      <c r="H159"/>
      <c r="I159"/>
      <c r="J159"/>
    </row>
    <row r="160" spans="1:10" ht="15" customHeight="1">
      <c r="A160" s="1974"/>
      <c r="B160" s="1987"/>
      <c r="C160" s="2000"/>
      <c r="D160" s="764" t="s">
        <v>514</v>
      </c>
      <c r="E160" s="759" t="s">
        <v>922</v>
      </c>
      <c r="G160"/>
      <c r="H160"/>
      <c r="I160"/>
      <c r="J160"/>
    </row>
    <row r="161" spans="1:10" ht="15" customHeight="1">
      <c r="A161" s="1974"/>
      <c r="B161" s="1987"/>
      <c r="C161" s="2000"/>
      <c r="D161" s="850" t="s">
        <v>515</v>
      </c>
      <c r="E161" s="759" t="s">
        <v>923</v>
      </c>
      <c r="G161"/>
      <c r="H161"/>
      <c r="I161"/>
      <c r="J161"/>
    </row>
    <row r="162" spans="1:10" ht="15.75" customHeight="1">
      <c r="A162" s="1974"/>
      <c r="B162" s="902" t="s">
        <v>313</v>
      </c>
      <c r="C162" s="851" t="s">
        <v>1045</v>
      </c>
      <c r="D162" s="758"/>
      <c r="E162" s="759"/>
      <c r="G162"/>
      <c r="H162"/>
      <c r="I162"/>
      <c r="J162"/>
    </row>
    <row r="163" spans="1:10" ht="15.75" customHeight="1">
      <c r="A163" s="1974"/>
      <c r="B163" s="899" t="s">
        <v>632</v>
      </c>
      <c r="C163" s="737" t="s">
        <v>861</v>
      </c>
      <c r="D163" s="738" t="s">
        <v>9</v>
      </c>
      <c r="E163" s="894" t="s">
        <v>871</v>
      </c>
      <c r="G163"/>
      <c r="H163"/>
      <c r="I163"/>
      <c r="J163"/>
    </row>
    <row r="164" spans="1:10" ht="24" customHeight="1">
      <c r="A164" s="1974"/>
      <c r="B164" s="893" t="s">
        <v>729</v>
      </c>
      <c r="C164" s="596" t="s">
        <v>636</v>
      </c>
      <c r="D164" s="312" t="s">
        <v>728</v>
      </c>
      <c r="E164" s="691" t="s">
        <v>638</v>
      </c>
      <c r="G164"/>
      <c r="H164"/>
      <c r="I164"/>
      <c r="J164"/>
    </row>
    <row r="165" spans="1:10" ht="15.75" customHeight="1">
      <c r="A165" s="1974"/>
      <c r="B165" s="903" t="s">
        <v>695</v>
      </c>
      <c r="C165" s="659" t="s">
        <v>44</v>
      </c>
      <c r="D165" s="315" t="s">
        <v>554</v>
      </c>
      <c r="E165" s="726" t="s">
        <v>808</v>
      </c>
      <c r="G165"/>
      <c r="H165"/>
      <c r="I165"/>
      <c r="J165"/>
    </row>
    <row r="166" spans="1:10" ht="13.5" customHeight="1">
      <c r="A166" s="1974"/>
      <c r="B166" s="904" t="s">
        <v>855</v>
      </c>
      <c r="C166" s="680" t="s">
        <v>856</v>
      </c>
      <c r="D166" s="681"/>
      <c r="E166" s="727"/>
      <c r="G166"/>
      <c r="H166"/>
      <c r="I166"/>
      <c r="J166"/>
    </row>
    <row r="167" spans="1:9" ht="15" customHeight="1">
      <c r="A167" s="1974"/>
      <c r="B167" s="1976" t="s">
        <v>702</v>
      </c>
      <c r="C167" s="1940" t="s">
        <v>701</v>
      </c>
      <c r="D167" s="1943" t="s">
        <v>134</v>
      </c>
      <c r="E167" s="306" t="s">
        <v>1023</v>
      </c>
      <c r="G167"/>
      <c r="H167"/>
      <c r="I167"/>
    </row>
    <row r="168" spans="1:9" ht="15" customHeight="1">
      <c r="A168" s="1974"/>
      <c r="B168" s="1977"/>
      <c r="C168" s="1942"/>
      <c r="D168" s="1945"/>
      <c r="E168" s="769"/>
      <c r="F168" s="782" t="s">
        <v>927</v>
      </c>
      <c r="G168"/>
      <c r="H168"/>
      <c r="I168"/>
    </row>
    <row r="169" spans="1:9" ht="94.5" customHeight="1" thickBot="1">
      <c r="A169" s="1975"/>
      <c r="B169" s="861" t="s">
        <v>102</v>
      </c>
      <c r="C169" s="645" t="s">
        <v>805</v>
      </c>
      <c r="D169" s="750" t="s">
        <v>43</v>
      </c>
      <c r="E169" s="343" t="s">
        <v>806</v>
      </c>
      <c r="F169"/>
      <c r="G169"/>
      <c r="H169"/>
      <c r="I169"/>
    </row>
    <row r="170" spans="1:9" ht="15" customHeight="1">
      <c r="A170" s="1957" t="s">
        <v>89</v>
      </c>
      <c r="B170" s="1997" t="s">
        <v>708</v>
      </c>
      <c r="C170" s="1984" t="s">
        <v>810</v>
      </c>
      <c r="D170" s="755">
        <v>0.5</v>
      </c>
      <c r="E170" s="752" t="s">
        <v>1075</v>
      </c>
      <c r="F170"/>
      <c r="G170"/>
      <c r="H170"/>
      <c r="I170"/>
    </row>
    <row r="171" spans="1:9" ht="15" customHeight="1">
      <c r="A171" s="1958"/>
      <c r="B171" s="1998"/>
      <c r="C171" s="1985"/>
      <c r="D171" s="352" t="s">
        <v>440</v>
      </c>
      <c r="E171" s="753" t="s">
        <v>1026</v>
      </c>
      <c r="F171"/>
      <c r="G171"/>
      <c r="H171"/>
      <c r="I171"/>
    </row>
    <row r="172" spans="1:9" ht="15" customHeight="1">
      <c r="A172" s="1958"/>
      <c r="B172" s="1998"/>
      <c r="C172" s="1985"/>
      <c r="D172" s="352" t="s">
        <v>824</v>
      </c>
      <c r="E172" s="753" t="s">
        <v>920</v>
      </c>
      <c r="F172"/>
      <c r="G172"/>
      <c r="H172"/>
      <c r="I172"/>
    </row>
    <row r="173" spans="1:9" ht="15" customHeight="1">
      <c r="A173" s="1958"/>
      <c r="B173" s="1998"/>
      <c r="C173" s="1985"/>
      <c r="D173" s="352" t="s">
        <v>17</v>
      </c>
      <c r="E173" s="753" t="s">
        <v>1046</v>
      </c>
      <c r="F173"/>
      <c r="G173"/>
      <c r="H173"/>
      <c r="I173"/>
    </row>
    <row r="174" spans="1:9" ht="15" customHeight="1">
      <c r="A174" s="1958"/>
      <c r="B174" s="1998"/>
      <c r="C174" s="1985"/>
      <c r="D174" s="352" t="s">
        <v>440</v>
      </c>
      <c r="E174" s="753" t="s">
        <v>907</v>
      </c>
      <c r="F174"/>
      <c r="G174"/>
      <c r="H174"/>
      <c r="I174"/>
    </row>
    <row r="175" spans="1:9" ht="15" customHeight="1">
      <c r="A175" s="1958"/>
      <c r="B175" s="1998"/>
      <c r="C175" s="1985"/>
      <c r="D175" s="352" t="s">
        <v>440</v>
      </c>
      <c r="E175" s="753" t="s">
        <v>908</v>
      </c>
      <c r="F175"/>
      <c r="G175"/>
      <c r="H175"/>
      <c r="I175"/>
    </row>
    <row r="176" spans="1:9" ht="15" customHeight="1">
      <c r="A176" s="1958"/>
      <c r="B176" s="1998"/>
      <c r="C176" s="1985"/>
      <c r="D176" s="352" t="s">
        <v>440</v>
      </c>
      <c r="E176" s="753" t="s">
        <v>909</v>
      </c>
      <c r="G176"/>
      <c r="H176"/>
      <c r="I176"/>
    </row>
    <row r="177" spans="1:9" ht="15" customHeight="1">
      <c r="A177" s="1958"/>
      <c r="B177" s="1998"/>
      <c r="C177" s="1985"/>
      <c r="D177" s="352" t="s">
        <v>440</v>
      </c>
      <c r="E177" s="753" t="s">
        <v>910</v>
      </c>
      <c r="G177"/>
      <c r="H177"/>
      <c r="I177"/>
    </row>
    <row r="178" spans="1:9" ht="15" customHeight="1">
      <c r="A178" s="1958"/>
      <c r="B178" s="1998"/>
      <c r="C178" s="1985"/>
      <c r="D178" s="352" t="s">
        <v>919</v>
      </c>
      <c r="E178" s="753" t="s">
        <v>911</v>
      </c>
      <c r="G178"/>
      <c r="H178"/>
      <c r="I178"/>
    </row>
    <row r="179" spans="1:9" ht="15" customHeight="1">
      <c r="A179" s="1958"/>
      <c r="B179" s="1998"/>
      <c r="C179" s="1985"/>
      <c r="D179" s="352" t="s">
        <v>440</v>
      </c>
      <c r="E179" s="753" t="s">
        <v>912</v>
      </c>
      <c r="G179"/>
      <c r="H179"/>
      <c r="I179"/>
    </row>
    <row r="180" spans="1:9" ht="15" customHeight="1">
      <c r="A180" s="1958"/>
      <c r="B180" s="1998"/>
      <c r="C180" s="1985"/>
      <c r="D180" s="352" t="s">
        <v>440</v>
      </c>
      <c r="E180" s="753" t="s">
        <v>913</v>
      </c>
      <c r="G180"/>
      <c r="H180"/>
      <c r="I180"/>
    </row>
    <row r="181" spans="1:9" ht="15" customHeight="1">
      <c r="A181" s="1958"/>
      <c r="B181" s="1998"/>
      <c r="C181" s="1985"/>
      <c r="D181" s="352" t="s">
        <v>440</v>
      </c>
      <c r="E181" s="753" t="s">
        <v>914</v>
      </c>
      <c r="G181"/>
      <c r="H181"/>
      <c r="I181"/>
    </row>
    <row r="182" spans="1:9" ht="15" customHeight="1">
      <c r="A182" s="1958"/>
      <c r="B182" s="1998"/>
      <c r="C182" s="1985"/>
      <c r="D182" s="352" t="s">
        <v>918</v>
      </c>
      <c r="E182" s="753" t="s">
        <v>915</v>
      </c>
      <c r="G182"/>
      <c r="H182"/>
      <c r="I182"/>
    </row>
    <row r="183" spans="1:9" ht="15" customHeight="1">
      <c r="A183" s="1958"/>
      <c r="B183" s="1998"/>
      <c r="C183" s="1985"/>
      <c r="D183" s="352" t="s">
        <v>440</v>
      </c>
      <c r="E183" s="753" t="s">
        <v>916</v>
      </c>
      <c r="G183"/>
      <c r="H183"/>
      <c r="I183"/>
    </row>
    <row r="184" spans="1:9" ht="15" customHeight="1">
      <c r="A184" s="1958"/>
      <c r="B184" s="1998"/>
      <c r="C184" s="1985"/>
      <c r="D184" s="352" t="s">
        <v>440</v>
      </c>
      <c r="E184" s="753" t="s">
        <v>917</v>
      </c>
      <c r="G184"/>
      <c r="H184"/>
      <c r="I184"/>
    </row>
    <row r="185" spans="1:9" ht="15" customHeight="1">
      <c r="A185" s="1958"/>
      <c r="B185" s="1998"/>
      <c r="C185" s="1985"/>
      <c r="D185" s="352"/>
      <c r="E185" s="753" t="s">
        <v>423</v>
      </c>
      <c r="G185"/>
      <c r="H185"/>
      <c r="I185"/>
    </row>
    <row r="186" spans="1:9" ht="15" customHeight="1">
      <c r="A186" s="1958"/>
      <c r="B186" s="685" t="s">
        <v>238</v>
      </c>
      <c r="C186" s="638" t="s">
        <v>283</v>
      </c>
      <c r="D186" s="312" t="s">
        <v>9</v>
      </c>
      <c r="E186" s="340"/>
      <c r="G186"/>
      <c r="H186"/>
      <c r="I186"/>
    </row>
    <row r="187" spans="1:9" ht="12.75" customHeight="1">
      <c r="A187" s="1958"/>
      <c r="B187" s="728" t="s">
        <v>284</v>
      </c>
      <c r="C187" s="661" t="s">
        <v>285</v>
      </c>
      <c r="D187" s="317" t="s">
        <v>16</v>
      </c>
      <c r="E187" s="729"/>
      <c r="G187"/>
      <c r="H187"/>
      <c r="I187"/>
    </row>
    <row r="188" spans="1:9" ht="15" customHeight="1">
      <c r="A188" s="1959"/>
      <c r="B188" s="1981" t="s">
        <v>710</v>
      </c>
      <c r="C188" s="1994" t="s">
        <v>737</v>
      </c>
      <c r="D188" s="756" t="s">
        <v>16</v>
      </c>
      <c r="E188" s="757" t="s">
        <v>1107</v>
      </c>
      <c r="G188"/>
      <c r="H188"/>
      <c r="I188"/>
    </row>
    <row r="189" spans="1:9" ht="27.75" customHeight="1">
      <c r="A189" s="744"/>
      <c r="B189" s="1982"/>
      <c r="C189" s="1995"/>
      <c r="D189" s="756"/>
      <c r="E189" s="500" t="s">
        <v>903</v>
      </c>
      <c r="G189"/>
      <c r="H189"/>
      <c r="I189"/>
    </row>
    <row r="190" spans="1:9" ht="15" customHeight="1">
      <c r="A190" s="748"/>
      <c r="B190" s="1982"/>
      <c r="C190" s="1995"/>
      <c r="D190" s="756"/>
      <c r="E190" s="757" t="s">
        <v>1024</v>
      </c>
      <c r="G190"/>
      <c r="H190"/>
      <c r="I190"/>
    </row>
    <row r="191" spans="1:9" ht="15" customHeight="1">
      <c r="A191" s="748"/>
      <c r="B191" s="1982"/>
      <c r="C191" s="1995"/>
      <c r="D191" s="756"/>
      <c r="E191" s="757" t="s">
        <v>902</v>
      </c>
      <c r="G191"/>
      <c r="H191"/>
      <c r="I191"/>
    </row>
    <row r="192" spans="1:9" ht="15" customHeight="1" thickBot="1">
      <c r="A192" s="744"/>
      <c r="B192" s="1983"/>
      <c r="C192" s="1996"/>
      <c r="D192" s="756"/>
      <c r="E192" s="757" t="s">
        <v>712</v>
      </c>
      <c r="G192"/>
      <c r="H192"/>
      <c r="I192"/>
    </row>
    <row r="193" spans="1:9" ht="21" customHeight="1">
      <c r="A193" s="1973" t="s">
        <v>90</v>
      </c>
      <c r="B193" s="745" t="s">
        <v>714</v>
      </c>
      <c r="C193" s="746" t="s">
        <v>63</v>
      </c>
      <c r="D193" s="394" t="s">
        <v>29</v>
      </c>
      <c r="E193" s="747"/>
      <c r="G193"/>
      <c r="H193"/>
      <c r="I193"/>
    </row>
    <row r="194" spans="1:9" ht="19.5" customHeight="1">
      <c r="A194" s="1974"/>
      <c r="B194" s="887" t="s">
        <v>397</v>
      </c>
      <c r="C194" s="746" t="s">
        <v>1082</v>
      </c>
      <c r="D194" s="394" t="s">
        <v>1083</v>
      </c>
      <c r="E194" s="747"/>
      <c r="G194"/>
      <c r="H194"/>
      <c r="I194"/>
    </row>
    <row r="195" spans="1:5" ht="18" customHeight="1">
      <c r="A195" s="1974"/>
      <c r="B195" s="685" t="s">
        <v>715</v>
      </c>
      <c r="C195" s="603" t="s">
        <v>289</v>
      </c>
      <c r="D195" s="312" t="s">
        <v>72</v>
      </c>
      <c r="E195" s="306"/>
    </row>
    <row r="196" spans="1:5" ht="66" customHeight="1">
      <c r="A196" s="1974"/>
      <c r="B196" s="910" t="s">
        <v>1032</v>
      </c>
      <c r="C196" s="909" t="s">
        <v>1108</v>
      </c>
      <c r="D196" s="312" t="s">
        <v>14</v>
      </c>
      <c r="E196" s="305" t="s">
        <v>819</v>
      </c>
    </row>
    <row r="197" spans="1:5" ht="20.25" customHeight="1" thickBot="1">
      <c r="A197" s="1975"/>
      <c r="B197" s="768" t="s">
        <v>716</v>
      </c>
      <c r="C197" s="905" t="s">
        <v>1091</v>
      </c>
      <c r="D197" s="573" t="s">
        <v>16</v>
      </c>
      <c r="E197" s="343"/>
    </row>
    <row r="198" spans="1:5" ht="79.5" customHeight="1">
      <c r="A198" s="1957" t="s">
        <v>91</v>
      </c>
      <c r="B198" s="1993" t="s">
        <v>31</v>
      </c>
      <c r="C198" s="1992" t="s">
        <v>32</v>
      </c>
      <c r="D198" s="312" t="s">
        <v>9</v>
      </c>
      <c r="E198" s="19" t="s">
        <v>807</v>
      </c>
    </row>
    <row r="199" spans="1:5" ht="14.25" customHeight="1">
      <c r="A199" s="1958"/>
      <c r="B199" s="1993"/>
      <c r="C199" s="1992"/>
      <c r="D199" s="312"/>
      <c r="E199" s="19" t="s">
        <v>423</v>
      </c>
    </row>
    <row r="200" spans="1:5" ht="27" customHeight="1">
      <c r="A200" s="1958"/>
      <c r="B200" s="848" t="s">
        <v>1025</v>
      </c>
      <c r="C200" s="800" t="s">
        <v>980</v>
      </c>
      <c r="D200" s="751" t="s">
        <v>9</v>
      </c>
      <c r="E200" s="801" t="s">
        <v>981</v>
      </c>
    </row>
    <row r="201" spans="1:5" ht="21" customHeight="1" thickBot="1">
      <c r="A201" s="1988"/>
      <c r="B201" s="829" t="s">
        <v>49</v>
      </c>
      <c r="C201" s="730" t="s">
        <v>285</v>
      </c>
      <c r="D201" s="731" t="s">
        <v>16</v>
      </c>
      <c r="E201" s="732"/>
    </row>
    <row r="202" spans="1:5" ht="16.5" customHeight="1">
      <c r="A202" s="1973" t="s">
        <v>92</v>
      </c>
      <c r="B202" s="733" t="s">
        <v>718</v>
      </c>
      <c r="C202" s="684" t="s">
        <v>33</v>
      </c>
      <c r="D202" s="338" t="s">
        <v>16</v>
      </c>
      <c r="E202" s="734"/>
    </row>
    <row r="203" spans="1:5" ht="19.5" customHeight="1">
      <c r="A203" s="1974"/>
      <c r="B203" s="703" t="s">
        <v>34</v>
      </c>
      <c r="C203" s="635" t="s">
        <v>293</v>
      </c>
      <c r="D203" s="310" t="s">
        <v>11</v>
      </c>
      <c r="E203" s="735"/>
    </row>
    <row r="204" spans="1:5" ht="15.75" customHeight="1">
      <c r="A204" s="1974"/>
      <c r="B204" s="686" t="s">
        <v>720</v>
      </c>
      <c r="C204" s="638" t="s">
        <v>294</v>
      </c>
      <c r="D204" s="312" t="s">
        <v>16</v>
      </c>
      <c r="E204" s="735"/>
    </row>
    <row r="205" spans="1:5" ht="30" customHeight="1">
      <c r="A205" s="1974"/>
      <c r="B205" s="703" t="s">
        <v>719</v>
      </c>
      <c r="C205" s="635" t="s">
        <v>813</v>
      </c>
      <c r="D205" s="310" t="s">
        <v>43</v>
      </c>
      <c r="E205" s="305" t="s">
        <v>1034</v>
      </c>
    </row>
    <row r="206" spans="1:5" ht="18.75" customHeight="1" thickBot="1">
      <c r="A206" s="1975"/>
      <c r="B206" s="710" t="s">
        <v>34</v>
      </c>
      <c r="C206" s="693" t="s">
        <v>36</v>
      </c>
      <c r="D206" s="694" t="s">
        <v>9</v>
      </c>
      <c r="E206" s="692"/>
    </row>
  </sheetData>
  <sheetProtection/>
  <mergeCells count="52">
    <mergeCell ref="F16:F17"/>
    <mergeCell ref="F27:F28"/>
    <mergeCell ref="F30:F31"/>
    <mergeCell ref="D167:D168"/>
    <mergeCell ref="B30:B32"/>
    <mergeCell ref="B15:B18"/>
    <mergeCell ref="B19:B21"/>
    <mergeCell ref="B22:B24"/>
    <mergeCell ref="D99:D107"/>
    <mergeCell ref="B99:B107"/>
    <mergeCell ref="A69:A91"/>
    <mergeCell ref="A92:A112"/>
    <mergeCell ref="A170:A188"/>
    <mergeCell ref="A143:A169"/>
    <mergeCell ref="B170:B185"/>
    <mergeCell ref="D82:D83"/>
    <mergeCell ref="C153:C161"/>
    <mergeCell ref="B119:B131"/>
    <mergeCell ref="B82:B83"/>
    <mergeCell ref="C82:C83"/>
    <mergeCell ref="B153:B161"/>
    <mergeCell ref="A198:A201"/>
    <mergeCell ref="B108:B110"/>
    <mergeCell ref="C198:C199"/>
    <mergeCell ref="B198:B199"/>
    <mergeCell ref="C188:C192"/>
    <mergeCell ref="C99:C107"/>
    <mergeCell ref="A202:A206"/>
    <mergeCell ref="A137:A142"/>
    <mergeCell ref="C108:C110"/>
    <mergeCell ref="B167:B168"/>
    <mergeCell ref="C167:C168"/>
    <mergeCell ref="C119:C131"/>
    <mergeCell ref="A193:A197"/>
    <mergeCell ref="B188:B192"/>
    <mergeCell ref="C170:C185"/>
    <mergeCell ref="A12:A42"/>
    <mergeCell ref="A2:A11"/>
    <mergeCell ref="A44:A67"/>
    <mergeCell ref="C14:E14"/>
    <mergeCell ref="B27:B29"/>
    <mergeCell ref="B33:B34"/>
    <mergeCell ref="B35:B37"/>
    <mergeCell ref="B38:B39"/>
    <mergeCell ref="B40:B41"/>
    <mergeCell ref="B85:B90"/>
    <mergeCell ref="C85:C90"/>
    <mergeCell ref="D85:D90"/>
    <mergeCell ref="C77:C81"/>
    <mergeCell ref="B77:B81"/>
    <mergeCell ref="B6:B7"/>
    <mergeCell ref="C6:C7"/>
  </mergeCells>
  <printOptions/>
  <pageMargins left="0" right="0" top="0" bottom="0" header="0.31496062992125984" footer="0.31496062992125984"/>
  <pageSetup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0"/>
  <sheetViews>
    <sheetView zoomScale="90" zoomScaleNormal="90" zoomScalePageLayoutView="0" workbookViewId="0" topLeftCell="A60">
      <selection activeCell="A1" sqref="A1:D90"/>
    </sheetView>
  </sheetViews>
  <sheetFormatPr defaultColWidth="9.140625" defaultRowHeight="15" customHeight="1"/>
  <cols>
    <col min="1" max="1" width="19.00390625" style="664" customWidth="1"/>
    <col min="2" max="2" width="69.8515625" style="664" customWidth="1"/>
    <col min="3" max="3" width="15.421875" style="606" customWidth="1"/>
    <col min="4" max="4" width="63.140625" style="45" customWidth="1"/>
    <col min="5" max="5" width="9.140625" style="45" customWidth="1"/>
    <col min="6" max="6" width="38.7109375" style="45" customWidth="1"/>
    <col min="7" max="16384" width="9.140625" style="45" customWidth="1"/>
  </cols>
  <sheetData>
    <row r="1" spans="1:4" ht="22.5" customHeight="1">
      <c r="A1" s="2" t="s">
        <v>0</v>
      </c>
      <c r="B1" s="2" t="s">
        <v>1</v>
      </c>
      <c r="C1" s="2" t="s">
        <v>2</v>
      </c>
      <c r="D1" s="632" t="s">
        <v>3</v>
      </c>
    </row>
    <row r="2" spans="1:4" ht="19.5" customHeight="1">
      <c r="A2" s="633" t="s">
        <v>740</v>
      </c>
      <c r="B2" s="634" t="s">
        <v>741</v>
      </c>
      <c r="C2" s="614" t="s">
        <v>742</v>
      </c>
      <c r="D2" s="615"/>
    </row>
    <row r="3" spans="1:4" ht="19.5" customHeight="1">
      <c r="A3" s="665" t="s">
        <v>658</v>
      </c>
      <c r="B3" s="666" t="s">
        <v>818</v>
      </c>
      <c r="C3" s="667"/>
      <c r="D3" s="668"/>
    </row>
    <row r="4" spans="1:4" ht="15" customHeight="1">
      <c r="A4" s="7" t="s">
        <v>652</v>
      </c>
      <c r="B4" s="635" t="s">
        <v>10</v>
      </c>
      <c r="C4" s="310" t="s">
        <v>57</v>
      </c>
      <c r="D4" s="11" t="s">
        <v>660</v>
      </c>
    </row>
    <row r="5" spans="1:4" ht="15" customHeight="1">
      <c r="A5" s="7" t="s">
        <v>814</v>
      </c>
      <c r="B5" s="635" t="s">
        <v>815</v>
      </c>
      <c r="C5" s="310" t="s">
        <v>16</v>
      </c>
      <c r="D5" s="237" t="s">
        <v>822</v>
      </c>
    </row>
    <row r="6" spans="1:4" ht="15" customHeight="1">
      <c r="A6" s="7" t="s">
        <v>658</v>
      </c>
      <c r="B6" s="635" t="s">
        <v>721</v>
      </c>
      <c r="C6" s="310"/>
      <c r="D6" s="237"/>
    </row>
    <row r="7" spans="1:4" ht="15" customHeight="1">
      <c r="A7" s="7" t="s">
        <v>658</v>
      </c>
      <c r="B7" s="635" t="s">
        <v>245</v>
      </c>
      <c r="C7" s="310" t="s">
        <v>14</v>
      </c>
      <c r="D7" s="19"/>
    </row>
    <row r="8" spans="1:4" ht="15" customHeight="1">
      <c r="A8" s="636" t="s">
        <v>662</v>
      </c>
      <c r="B8" s="637" t="s">
        <v>654</v>
      </c>
      <c r="C8" s="595" t="s">
        <v>121</v>
      </c>
      <c r="D8" s="18"/>
    </row>
    <row r="9" spans="1:4" ht="15" customHeight="1">
      <c r="A9" s="581" t="s">
        <v>669</v>
      </c>
      <c r="B9" s="638" t="s">
        <v>659</v>
      </c>
      <c r="C9" s="312"/>
      <c r="D9" s="19"/>
    </row>
    <row r="10" spans="1:4" ht="15" customHeight="1">
      <c r="A10" s="629" t="s">
        <v>743</v>
      </c>
      <c r="B10" s="639" t="s">
        <v>744</v>
      </c>
      <c r="C10" s="616"/>
      <c r="D10" s="617"/>
    </row>
    <row r="11" spans="1:4" ht="15" customHeight="1">
      <c r="A11" s="636" t="s">
        <v>666</v>
      </c>
      <c r="B11" s="637" t="s">
        <v>667</v>
      </c>
      <c r="C11" s="595" t="s">
        <v>16</v>
      </c>
      <c r="D11" s="18"/>
    </row>
    <row r="12" spans="1:4" ht="15" customHeight="1">
      <c r="A12" s="581" t="s">
        <v>656</v>
      </c>
      <c r="B12" s="635" t="s">
        <v>245</v>
      </c>
      <c r="C12" s="310" t="s">
        <v>14</v>
      </c>
      <c r="D12" s="19"/>
    </row>
    <row r="13" spans="1:4" ht="21.75" customHeight="1">
      <c r="A13" s="581" t="s">
        <v>104</v>
      </c>
      <c r="B13" s="603" t="s">
        <v>722</v>
      </c>
      <c r="C13" s="312" t="s">
        <v>122</v>
      </c>
      <c r="D13" s="19" t="s">
        <v>797</v>
      </c>
    </row>
    <row r="14" spans="1:4" ht="15.75" customHeight="1">
      <c r="A14" s="581" t="s">
        <v>668</v>
      </c>
      <c r="B14" s="603" t="s">
        <v>346</v>
      </c>
      <c r="C14" s="312"/>
      <c r="D14" s="19"/>
    </row>
    <row r="15" spans="1:4" ht="15" customHeight="1">
      <c r="A15" s="581" t="s">
        <v>62</v>
      </c>
      <c r="B15" s="638" t="s">
        <v>38</v>
      </c>
      <c r="C15" s="312" t="s">
        <v>16</v>
      </c>
      <c r="D15" s="19" t="s">
        <v>671</v>
      </c>
    </row>
    <row r="16" spans="1:4" ht="15" customHeight="1">
      <c r="A16" s="581" t="s">
        <v>672</v>
      </c>
      <c r="B16" s="638" t="s">
        <v>673</v>
      </c>
      <c r="C16" s="312"/>
      <c r="D16" s="19"/>
    </row>
    <row r="17" spans="1:4" ht="15" customHeight="1">
      <c r="A17" s="640" t="s">
        <v>745</v>
      </c>
      <c r="B17" s="623" t="s">
        <v>746</v>
      </c>
      <c r="C17" s="616" t="s">
        <v>742</v>
      </c>
      <c r="D17" s="617"/>
    </row>
    <row r="18" spans="1:4" ht="17.25" customHeight="1">
      <c r="A18" s="640" t="s">
        <v>745</v>
      </c>
      <c r="B18" s="628" t="s">
        <v>747</v>
      </c>
      <c r="C18" s="616" t="s">
        <v>742</v>
      </c>
      <c r="D18" s="617"/>
    </row>
    <row r="19" spans="1:4" ht="62.25" customHeight="1">
      <c r="A19" s="581" t="s">
        <v>71</v>
      </c>
      <c r="B19" s="638" t="s">
        <v>738</v>
      </c>
      <c r="C19" s="312" t="s">
        <v>16</v>
      </c>
      <c r="D19" s="19" t="s">
        <v>819</v>
      </c>
    </row>
    <row r="20" spans="1:4" ht="29.25" customHeight="1">
      <c r="A20" s="581" t="s">
        <v>812</v>
      </c>
      <c r="B20" s="603" t="s">
        <v>817</v>
      </c>
      <c r="C20" s="312"/>
      <c r="D20" s="19"/>
    </row>
    <row r="21" spans="1:4" ht="17.25" customHeight="1">
      <c r="A21" s="581" t="s">
        <v>733</v>
      </c>
      <c r="B21" s="603" t="s">
        <v>820</v>
      </c>
      <c r="C21" s="312" t="s">
        <v>16</v>
      </c>
      <c r="D21" s="19" t="s">
        <v>816</v>
      </c>
    </row>
    <row r="22" spans="1:4" ht="15" customHeight="1">
      <c r="A22" s="641" t="s">
        <v>675</v>
      </c>
      <c r="B22" s="638" t="s">
        <v>591</v>
      </c>
      <c r="C22" s="312" t="s">
        <v>66</v>
      </c>
      <c r="D22" s="11" t="s">
        <v>335</v>
      </c>
    </row>
    <row r="23" spans="1:4" ht="15" customHeight="1">
      <c r="A23" s="641" t="s">
        <v>361</v>
      </c>
      <c r="B23" s="638" t="s">
        <v>592</v>
      </c>
      <c r="C23" s="312" t="s">
        <v>66</v>
      </c>
      <c r="D23" s="11" t="s">
        <v>369</v>
      </c>
    </row>
    <row r="24" spans="1:4" ht="15" customHeight="1">
      <c r="A24" s="641" t="s">
        <v>254</v>
      </c>
      <c r="B24" s="638" t="s">
        <v>593</v>
      </c>
      <c r="C24" s="312" t="s">
        <v>66</v>
      </c>
      <c r="D24" s="11" t="s">
        <v>362</v>
      </c>
    </row>
    <row r="25" spans="1:4" ht="15" customHeight="1">
      <c r="A25" s="642" t="s">
        <v>254</v>
      </c>
      <c r="B25" s="639" t="s">
        <v>748</v>
      </c>
      <c r="C25" s="616" t="s">
        <v>742</v>
      </c>
      <c r="D25" s="618"/>
    </row>
    <row r="26" spans="1:4" ht="15" customHeight="1">
      <c r="A26" s="641" t="s">
        <v>254</v>
      </c>
      <c r="B26" s="638" t="s">
        <v>285</v>
      </c>
      <c r="C26" s="312" t="s">
        <v>16</v>
      </c>
      <c r="D26" s="375">
        <v>0.75</v>
      </c>
    </row>
    <row r="27" spans="1:4" ht="15" customHeight="1">
      <c r="A27" s="641" t="s">
        <v>672</v>
      </c>
      <c r="B27" s="638" t="s">
        <v>730</v>
      </c>
      <c r="C27" s="312"/>
      <c r="D27" s="375"/>
    </row>
    <row r="28" spans="1:4" ht="15" customHeight="1">
      <c r="A28" s="581" t="s">
        <v>672</v>
      </c>
      <c r="B28" s="638" t="s">
        <v>73</v>
      </c>
      <c r="C28" s="312"/>
      <c r="D28" s="19"/>
    </row>
    <row r="29" spans="1:4" ht="15" customHeight="1">
      <c r="A29" s="581" t="s">
        <v>677</v>
      </c>
      <c r="B29" s="638" t="s">
        <v>723</v>
      </c>
      <c r="C29" s="312" t="s">
        <v>66</v>
      </c>
      <c r="D29" s="244"/>
    </row>
    <row r="30" spans="1:4" ht="15.75" customHeight="1">
      <c r="A30" s="581" t="s">
        <v>79</v>
      </c>
      <c r="B30" s="638" t="s">
        <v>679</v>
      </c>
      <c r="C30" s="312" t="s">
        <v>9</v>
      </c>
      <c r="D30" s="244" t="s">
        <v>798</v>
      </c>
    </row>
    <row r="31" spans="1:4" ht="16.5" customHeight="1">
      <c r="A31" s="629" t="s">
        <v>380</v>
      </c>
      <c r="B31" s="634" t="s">
        <v>749</v>
      </c>
      <c r="C31" s="616" t="s">
        <v>742</v>
      </c>
      <c r="D31" s="619"/>
    </row>
    <row r="32" spans="1:4" ht="15" customHeight="1">
      <c r="A32" s="641" t="s">
        <v>682</v>
      </c>
      <c r="B32" s="638" t="s">
        <v>386</v>
      </c>
      <c r="C32" s="312" t="s">
        <v>16</v>
      </c>
      <c r="D32" s="244" t="s">
        <v>401</v>
      </c>
    </row>
    <row r="33" spans="1:4" ht="27" customHeight="1">
      <c r="A33" s="629" t="s">
        <v>681</v>
      </c>
      <c r="B33" s="634" t="s">
        <v>809</v>
      </c>
      <c r="C33" s="616" t="s">
        <v>742</v>
      </c>
      <c r="D33" s="619"/>
    </row>
    <row r="34" spans="1:4" ht="15" customHeight="1">
      <c r="A34" s="581" t="s">
        <v>681</v>
      </c>
      <c r="B34" s="603" t="s">
        <v>349</v>
      </c>
      <c r="C34" s="312" t="s">
        <v>43</v>
      </c>
      <c r="D34" s="244" t="s">
        <v>14</v>
      </c>
    </row>
    <row r="35" spans="1:4" ht="15" customHeight="1">
      <c r="A35" s="581" t="s">
        <v>683</v>
      </c>
      <c r="B35" s="603" t="s">
        <v>318</v>
      </c>
      <c r="C35" s="312"/>
      <c r="D35" s="342"/>
    </row>
    <row r="36" spans="1:4" ht="15" customHeight="1">
      <c r="A36" s="581" t="s">
        <v>693</v>
      </c>
      <c r="B36" s="638" t="s">
        <v>13</v>
      </c>
      <c r="C36" s="313" t="s">
        <v>14</v>
      </c>
      <c r="D36" s="11"/>
    </row>
    <row r="37" spans="1:4" ht="15" customHeight="1">
      <c r="A37" s="620" t="s">
        <v>105</v>
      </c>
      <c r="B37" s="634" t="s">
        <v>750</v>
      </c>
      <c r="C37" s="616" t="s">
        <v>742</v>
      </c>
      <c r="D37" s="618"/>
    </row>
    <row r="38" spans="1:4" ht="15" customHeight="1">
      <c r="A38" s="7" t="s">
        <v>105</v>
      </c>
      <c r="B38" s="635" t="s">
        <v>15</v>
      </c>
      <c r="C38" s="310" t="s">
        <v>11</v>
      </c>
      <c r="D38" s="244" t="s">
        <v>684</v>
      </c>
    </row>
    <row r="39" spans="1:4" ht="27" customHeight="1">
      <c r="A39" s="620" t="s">
        <v>751</v>
      </c>
      <c r="B39" s="628" t="s">
        <v>752</v>
      </c>
      <c r="C39" s="616" t="s">
        <v>742</v>
      </c>
      <c r="D39" s="619"/>
    </row>
    <row r="40" spans="1:4" ht="18" customHeight="1">
      <c r="A40" s="620" t="s">
        <v>754</v>
      </c>
      <c r="B40" s="623" t="s">
        <v>753</v>
      </c>
      <c r="C40" s="616" t="s">
        <v>742</v>
      </c>
      <c r="D40" s="619"/>
    </row>
    <row r="41" spans="1:4" ht="15" customHeight="1">
      <c r="A41" s="641" t="s">
        <v>642</v>
      </c>
      <c r="B41" s="635" t="s">
        <v>643</v>
      </c>
      <c r="C41" s="310"/>
      <c r="D41" s="244"/>
    </row>
    <row r="42" spans="1:4" ht="15" customHeight="1">
      <c r="A42" s="7" t="s">
        <v>478</v>
      </c>
      <c r="B42" s="635" t="s">
        <v>731</v>
      </c>
      <c r="C42" s="325" t="s">
        <v>16</v>
      </c>
      <c r="D42" s="11" t="s">
        <v>424</v>
      </c>
    </row>
    <row r="43" spans="1:4" ht="13.5" customHeight="1">
      <c r="A43" s="604" t="s">
        <v>685</v>
      </c>
      <c r="B43" s="643" t="s">
        <v>40</v>
      </c>
      <c r="C43" s="598" t="s">
        <v>9</v>
      </c>
      <c r="D43" s="599" t="s">
        <v>739</v>
      </c>
    </row>
    <row r="44" spans="1:4" ht="15" customHeight="1">
      <c r="A44" s="7" t="s">
        <v>687</v>
      </c>
      <c r="B44" s="603" t="s">
        <v>272</v>
      </c>
      <c r="C44" s="325" t="s">
        <v>16</v>
      </c>
      <c r="D44" s="11" t="s">
        <v>688</v>
      </c>
    </row>
    <row r="45" spans="1:4" ht="12.75" customHeight="1">
      <c r="A45" s="620" t="s">
        <v>387</v>
      </c>
      <c r="B45" s="623" t="s">
        <v>755</v>
      </c>
      <c r="C45" s="616" t="s">
        <v>742</v>
      </c>
      <c r="D45" s="618"/>
    </row>
    <row r="46" spans="1:4" ht="15" customHeight="1">
      <c r="A46" s="620" t="s">
        <v>756</v>
      </c>
      <c r="B46" s="623" t="s">
        <v>757</v>
      </c>
      <c r="C46" s="616" t="s">
        <v>742</v>
      </c>
      <c r="D46" s="618"/>
    </row>
    <row r="47" spans="1:4" ht="15" customHeight="1">
      <c r="A47" s="620" t="s">
        <v>760</v>
      </c>
      <c r="B47" s="623" t="s">
        <v>761</v>
      </c>
      <c r="C47" s="616" t="s">
        <v>742</v>
      </c>
      <c r="D47" s="618"/>
    </row>
    <row r="48" spans="1:4" ht="15.75" customHeight="1">
      <c r="A48" s="620" t="s">
        <v>758</v>
      </c>
      <c r="B48" s="623" t="s">
        <v>759</v>
      </c>
      <c r="C48" s="616" t="s">
        <v>742</v>
      </c>
      <c r="D48" s="618"/>
    </row>
    <row r="49" spans="1:4" ht="15" customHeight="1">
      <c r="A49" s="581" t="s">
        <v>692</v>
      </c>
      <c r="B49" s="638" t="s">
        <v>114</v>
      </c>
      <c r="C49" s="607" t="s">
        <v>17</v>
      </c>
      <c r="D49" s="244"/>
    </row>
    <row r="50" spans="1:4" ht="15" customHeight="1">
      <c r="A50" s="629" t="s">
        <v>692</v>
      </c>
      <c r="B50" s="644" t="s">
        <v>333</v>
      </c>
      <c r="C50" s="621" t="s">
        <v>16</v>
      </c>
      <c r="D50" s="619" t="s">
        <v>371</v>
      </c>
    </row>
    <row r="51" spans="1:4" ht="15" customHeight="1">
      <c r="A51" s="581" t="s">
        <v>692</v>
      </c>
      <c r="B51" s="645" t="s">
        <v>736</v>
      </c>
      <c r="C51" s="391" t="s">
        <v>270</v>
      </c>
      <c r="D51" s="43" t="s">
        <v>468</v>
      </c>
    </row>
    <row r="52" spans="1:4" ht="15" customHeight="1">
      <c r="A52" s="581" t="s">
        <v>692</v>
      </c>
      <c r="B52" s="602" t="s">
        <v>95</v>
      </c>
      <c r="C52" s="378" t="s">
        <v>18</v>
      </c>
      <c r="D52" s="244"/>
    </row>
    <row r="53" spans="1:4" ht="15" customHeight="1">
      <c r="A53" s="581" t="s">
        <v>692</v>
      </c>
      <c r="B53" s="646" t="s">
        <v>58</v>
      </c>
      <c r="C53" s="611" t="s">
        <v>41</v>
      </c>
      <c r="D53" s="43" t="s">
        <v>452</v>
      </c>
    </row>
    <row r="54" spans="1:4" ht="15" customHeight="1">
      <c r="A54" s="581" t="s">
        <v>692</v>
      </c>
      <c r="B54" s="603" t="s">
        <v>100</v>
      </c>
      <c r="C54" s="391" t="s">
        <v>24</v>
      </c>
      <c r="D54" s="244" t="s">
        <v>331</v>
      </c>
    </row>
    <row r="55" spans="1:4" ht="15" customHeight="1">
      <c r="A55" s="629" t="s">
        <v>689</v>
      </c>
      <c r="B55" s="639" t="s">
        <v>763</v>
      </c>
      <c r="C55" s="622" t="s">
        <v>764</v>
      </c>
      <c r="D55" s="619"/>
    </row>
    <row r="56" spans="1:4" ht="17.25" customHeight="1">
      <c r="A56" s="647" t="s">
        <v>689</v>
      </c>
      <c r="B56" s="648" t="s">
        <v>53</v>
      </c>
      <c r="C56" s="597" t="s">
        <v>134</v>
      </c>
      <c r="D56" s="322" t="s">
        <v>690</v>
      </c>
    </row>
    <row r="57" spans="1:4" ht="15" customHeight="1">
      <c r="A57" s="581" t="s">
        <v>689</v>
      </c>
      <c r="B57" s="638" t="s">
        <v>453</v>
      </c>
      <c r="C57" s="312" t="s">
        <v>554</v>
      </c>
      <c r="D57" s="405" t="s">
        <v>329</v>
      </c>
    </row>
    <row r="58" spans="1:4" ht="15" customHeight="1">
      <c r="A58" s="7" t="s">
        <v>691</v>
      </c>
      <c r="B58" s="635" t="s">
        <v>19</v>
      </c>
      <c r="C58" s="325" t="s">
        <v>20</v>
      </c>
      <c r="D58" s="244" t="s">
        <v>486</v>
      </c>
    </row>
    <row r="59" spans="1:4" ht="15" customHeight="1">
      <c r="A59" s="620" t="s">
        <v>692</v>
      </c>
      <c r="B59" s="639" t="s">
        <v>762</v>
      </c>
      <c r="C59" s="616" t="s">
        <v>742</v>
      </c>
      <c r="D59" s="619"/>
    </row>
    <row r="60" spans="1:4" ht="15" customHeight="1">
      <c r="A60" s="7" t="s">
        <v>692</v>
      </c>
      <c r="B60" s="635" t="s">
        <v>73</v>
      </c>
      <c r="C60" s="310" t="s">
        <v>14</v>
      </c>
      <c r="D60" s="244"/>
    </row>
    <row r="61" spans="1:4" ht="15" customHeight="1">
      <c r="A61" s="7" t="s">
        <v>388</v>
      </c>
      <c r="B61" s="8" t="s">
        <v>275</v>
      </c>
      <c r="C61" s="310" t="s">
        <v>21</v>
      </c>
      <c r="D61" s="596" t="s">
        <v>518</v>
      </c>
    </row>
    <row r="62" spans="1:4" ht="15" customHeight="1">
      <c r="A62" s="620" t="s">
        <v>765</v>
      </c>
      <c r="B62" s="639" t="s">
        <v>766</v>
      </c>
      <c r="C62" s="616" t="s">
        <v>742</v>
      </c>
      <c r="D62" s="623"/>
    </row>
    <row r="63" spans="1:7" ht="12.75" customHeight="1">
      <c r="A63" s="649" t="s">
        <v>93</v>
      </c>
      <c r="B63" s="650" t="s">
        <v>345</v>
      </c>
      <c r="C63" s="600" t="s">
        <v>9</v>
      </c>
      <c r="D63" s="324"/>
      <c r="G63" s="613"/>
    </row>
    <row r="64" spans="1:4" ht="17.25" customHeight="1">
      <c r="A64" s="651" t="s">
        <v>767</v>
      </c>
      <c r="B64" s="652" t="s">
        <v>768</v>
      </c>
      <c r="C64" s="624" t="s">
        <v>770</v>
      </c>
      <c r="D64" s="619"/>
    </row>
    <row r="65" spans="1:4" ht="15.75" customHeight="1">
      <c r="A65" s="651" t="s">
        <v>771</v>
      </c>
      <c r="B65" s="623" t="s">
        <v>772</v>
      </c>
      <c r="C65" s="624" t="s">
        <v>770</v>
      </c>
      <c r="D65" s="619"/>
    </row>
    <row r="66" spans="1:4" ht="15" customHeight="1">
      <c r="A66" s="581" t="s">
        <v>109</v>
      </c>
      <c r="B66" s="596" t="s">
        <v>821</v>
      </c>
      <c r="C66" s="312" t="s">
        <v>61</v>
      </c>
      <c r="D66" s="244"/>
    </row>
    <row r="67" spans="1:4" ht="15" customHeight="1">
      <c r="A67" s="653" t="s">
        <v>109</v>
      </c>
      <c r="B67" s="639" t="s">
        <v>769</v>
      </c>
      <c r="C67" s="624" t="s">
        <v>770</v>
      </c>
      <c r="D67" s="617"/>
    </row>
    <row r="68" spans="1:4" ht="15" customHeight="1">
      <c r="A68" s="629" t="s">
        <v>773</v>
      </c>
      <c r="B68" s="623" t="s">
        <v>774</v>
      </c>
      <c r="C68" s="624" t="s">
        <v>770</v>
      </c>
      <c r="D68" s="617"/>
    </row>
    <row r="69" spans="1:4" ht="15" customHeight="1">
      <c r="A69" s="629" t="s">
        <v>775</v>
      </c>
      <c r="B69" s="639" t="s">
        <v>776</v>
      </c>
      <c r="C69" s="624" t="s">
        <v>770</v>
      </c>
      <c r="D69" s="617"/>
    </row>
    <row r="70" spans="1:4" ht="12.75" customHeight="1">
      <c r="A70" s="654" t="s">
        <v>97</v>
      </c>
      <c r="B70" s="655" t="s">
        <v>44</v>
      </c>
      <c r="C70" s="315" t="s">
        <v>43</v>
      </c>
      <c r="D70" s="323"/>
    </row>
    <row r="71" spans="1:4" ht="15" customHeight="1">
      <c r="A71" s="581" t="s">
        <v>724</v>
      </c>
      <c r="B71" s="638" t="s">
        <v>725</v>
      </c>
      <c r="C71" s="312" t="s">
        <v>411</v>
      </c>
      <c r="D71" s="19" t="s">
        <v>549</v>
      </c>
    </row>
    <row r="72" spans="1:4" ht="15" customHeight="1">
      <c r="A72" s="629" t="s">
        <v>434</v>
      </c>
      <c r="B72" s="639" t="s">
        <v>777</v>
      </c>
      <c r="C72" s="624" t="s">
        <v>770</v>
      </c>
      <c r="D72" s="617"/>
    </row>
    <row r="73" spans="1:4" ht="15" customHeight="1">
      <c r="A73" s="601" t="s">
        <v>434</v>
      </c>
      <c r="B73" s="8" t="s">
        <v>23</v>
      </c>
      <c r="C73" s="325" t="s">
        <v>24</v>
      </c>
      <c r="D73" s="419" t="s">
        <v>127</v>
      </c>
    </row>
    <row r="74" spans="1:4" ht="16.5" customHeight="1">
      <c r="A74" s="625" t="s">
        <v>778</v>
      </c>
      <c r="B74" s="639" t="s">
        <v>779</v>
      </c>
      <c r="C74" s="624" t="s">
        <v>770</v>
      </c>
      <c r="D74" s="626"/>
    </row>
    <row r="75" spans="1:4" ht="17.25" customHeight="1">
      <c r="A75" s="581" t="s">
        <v>25</v>
      </c>
      <c r="B75" s="603" t="s">
        <v>696</v>
      </c>
      <c r="C75" s="607" t="s">
        <v>422</v>
      </c>
      <c r="D75" s="398" t="s">
        <v>799</v>
      </c>
    </row>
    <row r="76" spans="1:4" ht="15" customHeight="1">
      <c r="A76" s="657" t="s">
        <v>110</v>
      </c>
      <c r="B76" s="658" t="s">
        <v>44</v>
      </c>
      <c r="C76" s="316" t="s">
        <v>43</v>
      </c>
      <c r="D76" s="323"/>
    </row>
    <row r="77" spans="1:4" ht="15" customHeight="1">
      <c r="A77" s="581" t="s">
        <v>726</v>
      </c>
      <c r="B77" s="638" t="s">
        <v>727</v>
      </c>
      <c r="C77" s="605"/>
      <c r="D77" s="602"/>
    </row>
    <row r="78" spans="1:4" ht="15" customHeight="1">
      <c r="A78" s="629" t="s">
        <v>529</v>
      </c>
      <c r="B78" s="639" t="s">
        <v>780</v>
      </c>
      <c r="C78" s="624" t="s">
        <v>770</v>
      </c>
      <c r="D78" s="628"/>
    </row>
    <row r="79" spans="1:4" ht="17.25" customHeight="1">
      <c r="A79" s="581" t="s">
        <v>120</v>
      </c>
      <c r="B79" s="603" t="s">
        <v>697</v>
      </c>
      <c r="C79" s="605"/>
      <c r="D79" s="602" t="s">
        <v>800</v>
      </c>
    </row>
    <row r="80" spans="1:4" ht="15" customHeight="1">
      <c r="A80" s="629" t="s">
        <v>107</v>
      </c>
      <c r="B80" s="656" t="s">
        <v>781</v>
      </c>
      <c r="C80" s="624" t="s">
        <v>742</v>
      </c>
      <c r="D80" s="623"/>
    </row>
    <row r="81" spans="1:4" ht="15.75" customHeight="1">
      <c r="A81" s="581" t="s">
        <v>107</v>
      </c>
      <c r="B81" s="603" t="s">
        <v>802</v>
      </c>
      <c r="C81" s="607" t="s">
        <v>422</v>
      </c>
      <c r="D81" s="11" t="s">
        <v>801</v>
      </c>
    </row>
    <row r="82" spans="1:4" ht="14.25" customHeight="1">
      <c r="A82" s="581" t="s">
        <v>107</v>
      </c>
      <c r="B82" s="603" t="s">
        <v>803</v>
      </c>
      <c r="C82" s="612" t="s">
        <v>27</v>
      </c>
      <c r="D82" s="11" t="s">
        <v>804</v>
      </c>
    </row>
    <row r="83" spans="1:4" ht="15" customHeight="1">
      <c r="A83" s="581" t="s">
        <v>729</v>
      </c>
      <c r="B83" s="596" t="s">
        <v>636</v>
      </c>
      <c r="C83" s="312" t="s">
        <v>728</v>
      </c>
      <c r="D83" s="375" t="s">
        <v>638</v>
      </c>
    </row>
    <row r="84" spans="1:4" ht="12" customHeight="1">
      <c r="A84" s="657" t="s">
        <v>695</v>
      </c>
      <c r="B84" s="659" t="s">
        <v>44</v>
      </c>
      <c r="C84" s="316" t="s">
        <v>43</v>
      </c>
      <c r="D84" s="324" t="s">
        <v>808</v>
      </c>
    </row>
    <row r="85" spans="1:4" ht="13.5" customHeight="1">
      <c r="A85" s="629" t="s">
        <v>782</v>
      </c>
      <c r="B85" s="639" t="s">
        <v>783</v>
      </c>
      <c r="C85" s="624" t="s">
        <v>770</v>
      </c>
      <c r="D85" s="619"/>
    </row>
    <row r="86" spans="1:4" ht="14.25" customHeight="1">
      <c r="A86" s="629" t="s">
        <v>784</v>
      </c>
      <c r="B86" s="628" t="s">
        <v>811</v>
      </c>
      <c r="C86" s="624" t="s">
        <v>770</v>
      </c>
      <c r="D86" s="619"/>
    </row>
    <row r="87" spans="1:4" ht="15" customHeight="1">
      <c r="A87" s="581" t="s">
        <v>702</v>
      </c>
      <c r="B87" s="603" t="s">
        <v>701</v>
      </c>
      <c r="C87" s="312" t="s">
        <v>134</v>
      </c>
      <c r="D87" s="11" t="s">
        <v>555</v>
      </c>
    </row>
    <row r="88" spans="1:4" ht="43.5" customHeight="1">
      <c r="A88" s="581" t="s">
        <v>102</v>
      </c>
      <c r="B88" s="603" t="s">
        <v>805</v>
      </c>
      <c r="C88" s="312" t="s">
        <v>43</v>
      </c>
      <c r="D88" s="244" t="s">
        <v>806</v>
      </c>
    </row>
    <row r="89" spans="1:4" ht="15" customHeight="1">
      <c r="A89" s="629" t="s">
        <v>708</v>
      </c>
      <c r="B89" s="639" t="s">
        <v>785</v>
      </c>
      <c r="C89" s="624" t="s">
        <v>770</v>
      </c>
      <c r="D89" s="619"/>
    </row>
    <row r="90" spans="1:4" ht="19.5" customHeight="1">
      <c r="A90" s="581" t="s">
        <v>282</v>
      </c>
      <c r="B90" s="638" t="s">
        <v>810</v>
      </c>
      <c r="C90" s="312" t="s">
        <v>17</v>
      </c>
      <c r="D90" s="609"/>
    </row>
    <row r="91" spans="1:4" ht="15" customHeight="1">
      <c r="A91" s="581" t="s">
        <v>704</v>
      </c>
      <c r="B91" s="638" t="s">
        <v>283</v>
      </c>
      <c r="C91" s="312" t="s">
        <v>9</v>
      </c>
      <c r="D91" s="244"/>
    </row>
    <row r="92" spans="1:4" ht="15" customHeight="1">
      <c r="A92" s="629" t="s">
        <v>786</v>
      </c>
      <c r="B92" s="639" t="s">
        <v>787</v>
      </c>
      <c r="C92" s="624" t="s">
        <v>770</v>
      </c>
      <c r="D92" s="619"/>
    </row>
    <row r="93" spans="1:4" ht="12.75" customHeight="1">
      <c r="A93" s="660" t="s">
        <v>713</v>
      </c>
      <c r="B93" s="661" t="s">
        <v>285</v>
      </c>
      <c r="C93" s="317" t="s">
        <v>16</v>
      </c>
      <c r="D93" s="222"/>
    </row>
    <row r="94" spans="1:4" ht="15" customHeight="1">
      <c r="A94" s="7" t="s">
        <v>710</v>
      </c>
      <c r="B94" s="635" t="s">
        <v>737</v>
      </c>
      <c r="C94" s="310" t="s">
        <v>16</v>
      </c>
      <c r="D94" s="307" t="s">
        <v>712</v>
      </c>
    </row>
    <row r="95" spans="1:4" ht="13.5" customHeight="1">
      <c r="A95" s="620" t="s">
        <v>788</v>
      </c>
      <c r="B95" s="634" t="s">
        <v>747</v>
      </c>
      <c r="C95" s="624" t="s">
        <v>770</v>
      </c>
      <c r="D95" s="627"/>
    </row>
    <row r="96" spans="1:4" ht="15" customHeight="1">
      <c r="A96" s="7" t="s">
        <v>714</v>
      </c>
      <c r="B96" s="635" t="s">
        <v>63</v>
      </c>
      <c r="C96" s="310" t="s">
        <v>29</v>
      </c>
      <c r="D96" s="11"/>
    </row>
    <row r="97" spans="1:4" ht="15" customHeight="1">
      <c r="A97" s="581" t="s">
        <v>715</v>
      </c>
      <c r="B97" s="603" t="s">
        <v>289</v>
      </c>
      <c r="C97" s="312" t="s">
        <v>72</v>
      </c>
      <c r="D97" s="11"/>
    </row>
    <row r="98" spans="1:4" ht="15" customHeight="1">
      <c r="A98" s="629" t="s">
        <v>716</v>
      </c>
      <c r="B98" s="639" t="s">
        <v>789</v>
      </c>
      <c r="C98" s="624" t="s">
        <v>770</v>
      </c>
      <c r="D98" s="618"/>
    </row>
    <row r="99" spans="1:4" ht="15" customHeight="1">
      <c r="A99" s="7" t="s">
        <v>716</v>
      </c>
      <c r="B99" s="635" t="s">
        <v>259</v>
      </c>
      <c r="C99" s="310" t="s">
        <v>16</v>
      </c>
      <c r="D99" s="244"/>
    </row>
    <row r="100" spans="1:4" ht="15" customHeight="1">
      <c r="A100" s="620" t="s">
        <v>790</v>
      </c>
      <c r="B100" s="639" t="s">
        <v>791</v>
      </c>
      <c r="C100" s="624" t="s">
        <v>770</v>
      </c>
      <c r="D100" s="619"/>
    </row>
    <row r="101" spans="1:4" ht="15" customHeight="1">
      <c r="A101" s="620" t="s">
        <v>792</v>
      </c>
      <c r="B101" s="623" t="s">
        <v>793</v>
      </c>
      <c r="C101" s="624" t="s">
        <v>770</v>
      </c>
      <c r="D101" s="619"/>
    </row>
    <row r="102" spans="1:4" ht="15.75" customHeight="1">
      <c r="A102" s="581" t="s">
        <v>31</v>
      </c>
      <c r="B102" s="603" t="s">
        <v>32</v>
      </c>
      <c r="C102" s="312" t="s">
        <v>9</v>
      </c>
      <c r="D102" s="19" t="s">
        <v>807</v>
      </c>
    </row>
    <row r="103" spans="1:4" ht="13.5" customHeight="1">
      <c r="A103" s="662" t="s">
        <v>49</v>
      </c>
      <c r="B103" s="661" t="s">
        <v>285</v>
      </c>
      <c r="C103" s="317" t="s">
        <v>16</v>
      </c>
      <c r="D103" s="610"/>
    </row>
    <row r="104" spans="1:4" ht="14.25" customHeight="1">
      <c r="A104" s="629" t="s">
        <v>795</v>
      </c>
      <c r="B104" s="663" t="s">
        <v>796</v>
      </c>
      <c r="C104" s="631" t="s">
        <v>770</v>
      </c>
      <c r="D104" s="630"/>
    </row>
    <row r="105" spans="1:4" ht="15" customHeight="1">
      <c r="A105" s="629" t="s">
        <v>718</v>
      </c>
      <c r="B105" s="639" t="s">
        <v>794</v>
      </c>
      <c r="C105" s="624" t="s">
        <v>770</v>
      </c>
      <c r="D105" s="630"/>
    </row>
    <row r="106" spans="1:4" ht="15" customHeight="1">
      <c r="A106" s="641" t="s">
        <v>718</v>
      </c>
      <c r="B106" s="638" t="s">
        <v>33</v>
      </c>
      <c r="C106" s="312" t="s">
        <v>16</v>
      </c>
      <c r="D106" s="22"/>
    </row>
    <row r="107" spans="1:4" ht="14.25" customHeight="1">
      <c r="A107" s="7" t="s">
        <v>34</v>
      </c>
      <c r="B107" s="635" t="s">
        <v>293</v>
      </c>
      <c r="C107" s="310" t="s">
        <v>11</v>
      </c>
      <c r="D107" s="23"/>
    </row>
    <row r="108" spans="1:4" ht="15" customHeight="1">
      <c r="A108" s="641" t="s">
        <v>720</v>
      </c>
      <c r="B108" s="638" t="s">
        <v>294</v>
      </c>
      <c r="C108" s="312" t="s">
        <v>16</v>
      </c>
      <c r="D108" s="23"/>
    </row>
    <row r="109" spans="1:4" ht="15" customHeight="1">
      <c r="A109" s="7" t="s">
        <v>719</v>
      </c>
      <c r="B109" s="635" t="s">
        <v>813</v>
      </c>
      <c r="C109" s="310" t="s">
        <v>43</v>
      </c>
      <c r="D109" s="19"/>
    </row>
    <row r="110" spans="1:4" ht="15" customHeight="1">
      <c r="A110" s="7" t="s">
        <v>34</v>
      </c>
      <c r="B110" s="635" t="s">
        <v>36</v>
      </c>
      <c r="C110" s="310" t="s">
        <v>9</v>
      </c>
      <c r="D110" s="19"/>
    </row>
  </sheetData>
  <sheetProtection/>
  <printOptions/>
  <pageMargins left="0.3937007874015748" right="0" top="0" bottom="0" header="0.31496062992125984" footer="0.31496062992125984"/>
  <pageSetup fitToHeight="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9" sqref="G9"/>
    </sheetView>
  </sheetViews>
  <sheetFormatPr defaultColWidth="9.140625" defaultRowHeight="16.5" customHeight="1"/>
  <cols>
    <col min="1" max="1" width="4.00390625" style="0" customWidth="1"/>
    <col min="3" max="3" width="47.00390625" style="0" customWidth="1"/>
    <col min="4" max="4" width="16.57421875" style="0" customWidth="1"/>
    <col min="5" max="5" width="70.421875" style="0" customWidth="1"/>
  </cols>
  <sheetData>
    <row r="1" spans="1:5" ht="16.5" customHeight="1" thickBot="1">
      <c r="A1" s="1931"/>
      <c r="B1" s="2034" t="s">
        <v>135</v>
      </c>
      <c r="C1" s="1923"/>
      <c r="D1" s="1923"/>
      <c r="E1" s="1923"/>
    </row>
    <row r="2" spans="1:5" ht="16.5" customHeight="1" thickBot="1">
      <c r="A2" s="1932"/>
      <c r="B2" s="60" t="s">
        <v>0</v>
      </c>
      <c r="C2" s="14" t="s">
        <v>1</v>
      </c>
      <c r="D2" s="34" t="s">
        <v>2</v>
      </c>
      <c r="E2" s="61" t="s">
        <v>3</v>
      </c>
    </row>
    <row r="3" spans="1:5" ht="16.5" customHeight="1">
      <c r="A3" s="1974"/>
      <c r="B3" s="2035" t="s">
        <v>117</v>
      </c>
      <c r="C3" s="2037" t="s">
        <v>53</v>
      </c>
      <c r="D3" s="2039" t="s">
        <v>134</v>
      </c>
      <c r="E3" s="62" t="s">
        <v>136</v>
      </c>
    </row>
    <row r="4" spans="1:5" ht="16.5" customHeight="1">
      <c r="A4" s="1974"/>
      <c r="B4" s="2036"/>
      <c r="C4" s="2038"/>
      <c r="D4" s="2040"/>
      <c r="E4" s="63" t="s">
        <v>137</v>
      </c>
    </row>
    <row r="5" spans="1:5" ht="16.5" customHeight="1">
      <c r="A5" s="1974"/>
      <c r="B5" s="2036"/>
      <c r="C5" s="2038"/>
      <c r="D5" s="2040"/>
      <c r="E5" s="63" t="s">
        <v>138</v>
      </c>
    </row>
    <row r="6" spans="1:5" ht="16.5" customHeight="1">
      <c r="A6" s="1974"/>
      <c r="B6" s="2036"/>
      <c r="C6" s="2038"/>
      <c r="D6" s="2040"/>
      <c r="E6" s="63" t="s">
        <v>139</v>
      </c>
    </row>
    <row r="7" spans="1:5" ht="16.5" customHeight="1">
      <c r="A7" s="1974"/>
      <c r="B7" s="2036"/>
      <c r="C7" s="2038"/>
      <c r="D7" s="2040"/>
      <c r="E7" s="63" t="s">
        <v>129</v>
      </c>
    </row>
    <row r="8" spans="1:5" ht="16.5" customHeight="1">
      <c r="A8" s="1974"/>
      <c r="B8" s="2036"/>
      <c r="C8" s="2038"/>
      <c r="D8" s="2040"/>
      <c r="E8" s="63" t="s">
        <v>118</v>
      </c>
    </row>
    <row r="9" spans="1:5" ht="16.5" customHeight="1">
      <c r="A9" s="1974"/>
      <c r="B9" s="2036"/>
      <c r="C9" s="2038"/>
      <c r="D9" s="2040"/>
      <c r="E9" s="64" t="s">
        <v>140</v>
      </c>
    </row>
    <row r="10" spans="1:5" ht="16.5" customHeight="1">
      <c r="A10" s="1974"/>
      <c r="B10" s="2036"/>
      <c r="C10" s="2038"/>
      <c r="D10" s="2040"/>
      <c r="E10" s="63" t="s">
        <v>141</v>
      </c>
    </row>
    <row r="11" spans="1:5" ht="16.5" customHeight="1">
      <c r="A11" s="1974"/>
      <c r="B11" s="2036"/>
      <c r="C11" s="2038"/>
      <c r="D11" s="2040"/>
      <c r="E11" s="63" t="s">
        <v>96</v>
      </c>
    </row>
    <row r="12" spans="1:5" ht="16.5" customHeight="1">
      <c r="A12" s="1974"/>
      <c r="B12" s="2036"/>
      <c r="C12" s="2038"/>
      <c r="D12" s="2040"/>
      <c r="E12" s="63" t="s">
        <v>128</v>
      </c>
    </row>
    <row r="13" spans="1:5" ht="16.5" customHeight="1">
      <c r="A13" s="1974"/>
      <c r="B13" s="2036"/>
      <c r="C13" s="2038"/>
      <c r="D13" s="2040"/>
      <c r="E13" s="63" t="s">
        <v>119</v>
      </c>
    </row>
    <row r="14" spans="1:5" ht="16.5" customHeight="1">
      <c r="A14" s="1974"/>
      <c r="B14" s="2036"/>
      <c r="C14" s="2038"/>
      <c r="D14" s="2040"/>
      <c r="E14" s="63" t="s">
        <v>142</v>
      </c>
    </row>
    <row r="15" spans="1:5" ht="16.5" customHeight="1" thickBot="1">
      <c r="A15" s="1974"/>
      <c r="B15" s="65" t="s">
        <v>64</v>
      </c>
      <c r="C15" s="66" t="s">
        <v>42</v>
      </c>
      <c r="D15" s="67" t="s">
        <v>21</v>
      </c>
      <c r="E15" s="68" t="s">
        <v>132</v>
      </c>
    </row>
    <row r="16" spans="1:5" ht="16.5" customHeight="1">
      <c r="A16" s="1973" t="s">
        <v>87</v>
      </c>
      <c r="B16" s="69" t="s">
        <v>22</v>
      </c>
      <c r="C16" s="70" t="s">
        <v>44</v>
      </c>
      <c r="D16" s="71" t="s">
        <v>43</v>
      </c>
      <c r="E16" s="72" t="s">
        <v>99</v>
      </c>
    </row>
    <row r="17" spans="1:5" ht="16.5" customHeight="1">
      <c r="A17" s="1974"/>
      <c r="B17" s="73" t="s">
        <v>45</v>
      </c>
      <c r="C17" s="46" t="s">
        <v>44</v>
      </c>
      <c r="D17" s="47" t="s">
        <v>43</v>
      </c>
      <c r="E17" s="55" t="s">
        <v>115</v>
      </c>
    </row>
    <row r="18" spans="1:5" ht="16.5" customHeight="1">
      <c r="A18" s="1974"/>
      <c r="B18" s="2025" t="s">
        <v>94</v>
      </c>
      <c r="C18" s="2027" t="s">
        <v>23</v>
      </c>
      <c r="D18" s="2029" t="s">
        <v>24</v>
      </c>
      <c r="E18" s="74" t="s">
        <v>127</v>
      </c>
    </row>
    <row r="19" spans="1:5" ht="16.5" customHeight="1">
      <c r="A19" s="1974"/>
      <c r="B19" s="2026"/>
      <c r="C19" s="2028"/>
      <c r="D19" s="2030"/>
      <c r="E19" s="75" t="s">
        <v>124</v>
      </c>
    </row>
    <row r="20" spans="1:5" ht="16.5" customHeight="1">
      <c r="A20" s="1974"/>
      <c r="B20" s="2026"/>
      <c r="C20" s="2028"/>
      <c r="D20" s="2030"/>
      <c r="E20" s="75" t="s">
        <v>125</v>
      </c>
    </row>
    <row r="21" spans="1:5" ht="16.5" customHeight="1">
      <c r="A21" s="1974"/>
      <c r="B21" s="2026"/>
      <c r="C21" s="2028"/>
      <c r="D21" s="2030"/>
      <c r="E21" s="75" t="s">
        <v>126</v>
      </c>
    </row>
    <row r="22" spans="1:5" ht="16.5" customHeight="1" thickBot="1">
      <c r="A22" s="1956"/>
      <c r="B22" s="48" t="s">
        <v>46</v>
      </c>
      <c r="C22" s="48" t="s">
        <v>44</v>
      </c>
      <c r="D22" s="76" t="s">
        <v>43</v>
      </c>
      <c r="E22" s="77" t="s">
        <v>130</v>
      </c>
    </row>
    <row r="23" spans="1:5" ht="16.5" customHeight="1">
      <c r="A23" s="2031" t="s">
        <v>88</v>
      </c>
      <c r="B23" s="78" t="s">
        <v>25</v>
      </c>
      <c r="C23" s="16" t="s">
        <v>47</v>
      </c>
      <c r="D23" s="36" t="s">
        <v>9</v>
      </c>
      <c r="E23" s="56" t="s">
        <v>133</v>
      </c>
    </row>
    <row r="24" spans="1:5" ht="16.5" customHeight="1" thickBot="1">
      <c r="A24" s="1956"/>
      <c r="B24" s="79" t="s">
        <v>51</v>
      </c>
      <c r="C24" s="80" t="s">
        <v>44</v>
      </c>
      <c r="D24" s="81" t="s">
        <v>43</v>
      </c>
      <c r="E24" s="54" t="s">
        <v>143</v>
      </c>
    </row>
    <row r="25" spans="1:5" ht="16.5" customHeight="1">
      <c r="A25" s="1956"/>
      <c r="B25" s="82" t="s">
        <v>107</v>
      </c>
      <c r="C25" s="83" t="s">
        <v>26</v>
      </c>
      <c r="D25" s="84" t="s">
        <v>27</v>
      </c>
      <c r="E25" s="85" t="s">
        <v>144</v>
      </c>
    </row>
    <row r="26" spans="1:5" ht="16.5" customHeight="1" thickBot="1">
      <c r="A26" s="1956"/>
      <c r="B26" s="86" t="s">
        <v>116</v>
      </c>
      <c r="C26" s="20" t="s">
        <v>100</v>
      </c>
      <c r="D26" s="37" t="s">
        <v>24</v>
      </c>
      <c r="E26" s="87" t="s">
        <v>145</v>
      </c>
    </row>
    <row r="27" spans="1:5" ht="16.5" customHeight="1">
      <c r="A27" s="1956"/>
      <c r="B27" s="88" t="s">
        <v>111</v>
      </c>
      <c r="C27" s="58" t="s">
        <v>131</v>
      </c>
      <c r="D27" s="59" t="s">
        <v>43</v>
      </c>
      <c r="E27" s="57" t="s">
        <v>123</v>
      </c>
    </row>
    <row r="28" spans="1:5" ht="16.5" customHeight="1">
      <c r="A28" s="1956"/>
      <c r="B28" s="2032" t="s">
        <v>55</v>
      </c>
      <c r="C28" s="2032" t="s">
        <v>28</v>
      </c>
      <c r="D28" s="2033" t="s">
        <v>17</v>
      </c>
      <c r="E28" s="89" t="s">
        <v>146</v>
      </c>
    </row>
    <row r="29" spans="1:5" ht="16.5" customHeight="1">
      <c r="A29" s="1956"/>
      <c r="B29" s="2032"/>
      <c r="C29" s="2032"/>
      <c r="D29" s="2033"/>
      <c r="E29" s="90" t="s">
        <v>147</v>
      </c>
    </row>
    <row r="30" spans="1:5" ht="16.5" customHeight="1">
      <c r="A30" s="1956"/>
      <c r="B30" s="2032"/>
      <c r="C30" s="2032"/>
      <c r="D30" s="2033"/>
      <c r="E30" s="90" t="s">
        <v>148</v>
      </c>
    </row>
  </sheetData>
  <sheetProtection/>
  <mergeCells count="15">
    <mergeCell ref="A1:A2"/>
    <mergeCell ref="B1:E1"/>
    <mergeCell ref="A3:A15"/>
    <mergeCell ref="B3:B14"/>
    <mergeCell ref="C3:C14"/>
    <mergeCell ref="D3:D14"/>
    <mergeCell ref="A16:A22"/>
    <mergeCell ref="B18:B21"/>
    <mergeCell ref="C18:C21"/>
    <mergeCell ref="D18:D21"/>
    <mergeCell ref="A23:A27"/>
    <mergeCell ref="A28:A30"/>
    <mergeCell ref="B28:B30"/>
    <mergeCell ref="C28:C30"/>
    <mergeCell ref="D28:D3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8"/>
  <sheetViews>
    <sheetView tabSelected="1" zoomScale="110" zoomScaleNormal="110" zoomScalePageLayoutView="0" workbookViewId="0" topLeftCell="A1">
      <selection activeCell="C7" sqref="C7"/>
    </sheetView>
  </sheetViews>
  <sheetFormatPr defaultColWidth="9.140625" defaultRowHeight="18" customHeight="1"/>
  <cols>
    <col min="1" max="1" width="3.421875" style="146" customWidth="1"/>
    <col min="2" max="2" width="11.421875" style="1860" bestFit="1" customWidth="1"/>
    <col min="3" max="3" width="76.421875" style="91" bestFit="1" customWidth="1"/>
    <col min="4" max="4" width="19.8515625" style="1906" bestFit="1" customWidth="1"/>
    <col min="5" max="5" width="59.421875" style="41" customWidth="1"/>
    <col min="6" max="16384" width="9.140625" style="91" customWidth="1"/>
  </cols>
  <sheetData>
    <row r="1" spans="1:5" ht="18" customHeight="1" thickBot="1">
      <c r="A1" s="1702"/>
      <c r="B1" s="1748" t="s">
        <v>0</v>
      </c>
      <c r="C1" s="1683" t="s">
        <v>1</v>
      </c>
      <c r="D1" s="1867" t="s">
        <v>2</v>
      </c>
      <c r="E1" s="1684" t="s">
        <v>3</v>
      </c>
    </row>
    <row r="2" spans="1:5" ht="18" customHeight="1" thickBot="1">
      <c r="A2" s="1911"/>
      <c r="B2" s="1748"/>
      <c r="C2" s="1683"/>
      <c r="D2" s="1912"/>
      <c r="E2" s="1684"/>
    </row>
    <row r="3" spans="1:5" ht="18" customHeight="1" thickBot="1">
      <c r="A3" s="2054" t="s">
        <v>658</v>
      </c>
      <c r="B3" s="1758" t="s">
        <v>242</v>
      </c>
      <c r="C3" s="1703" t="s">
        <v>1944</v>
      </c>
      <c r="D3" s="1868" t="s">
        <v>440</v>
      </c>
      <c r="E3" s="1759" t="s">
        <v>2049</v>
      </c>
    </row>
    <row r="4" spans="1:5" ht="18" customHeight="1">
      <c r="A4" s="2054"/>
      <c r="B4" s="1758" t="s">
        <v>242</v>
      </c>
      <c r="C4" s="1705" t="s">
        <v>2039</v>
      </c>
      <c r="D4" s="1869" t="s">
        <v>16</v>
      </c>
      <c r="E4" s="1852" t="s">
        <v>2040</v>
      </c>
    </row>
    <row r="5" spans="1:5" ht="18" customHeight="1">
      <c r="A5" s="2054"/>
      <c r="B5" s="1753" t="s">
        <v>1945</v>
      </c>
      <c r="C5" s="105" t="s">
        <v>1883</v>
      </c>
      <c r="D5" s="1870" t="s">
        <v>440</v>
      </c>
      <c r="E5" s="1691" t="s">
        <v>1967</v>
      </c>
    </row>
    <row r="6" spans="1:5" ht="18" customHeight="1">
      <c r="A6" s="2054"/>
      <c r="B6" s="1753" t="s">
        <v>1882</v>
      </c>
      <c r="C6" s="105" t="s">
        <v>2057</v>
      </c>
      <c r="D6" s="1870" t="s">
        <v>371</v>
      </c>
      <c r="E6" s="1691" t="s">
        <v>2055</v>
      </c>
    </row>
    <row r="7" spans="1:5" ht="18" customHeight="1">
      <c r="A7" s="2054"/>
      <c r="B7" s="1753" t="s">
        <v>1882</v>
      </c>
      <c r="C7" s="1756" t="s">
        <v>2016</v>
      </c>
      <c r="D7" s="1870" t="s">
        <v>1873</v>
      </c>
      <c r="E7" s="1653" t="s">
        <v>1955</v>
      </c>
    </row>
    <row r="8" spans="1:5" ht="18" customHeight="1">
      <c r="A8" s="2054"/>
      <c r="B8" s="1753" t="s">
        <v>69</v>
      </c>
      <c r="C8" s="1705" t="s">
        <v>2039</v>
      </c>
      <c r="D8" s="1869" t="s">
        <v>16</v>
      </c>
      <c r="E8" s="1852" t="s">
        <v>2040</v>
      </c>
    </row>
    <row r="9" spans="1:5" ht="18" customHeight="1">
      <c r="A9" s="2054"/>
      <c r="B9" s="1753" t="s">
        <v>1946</v>
      </c>
      <c r="C9" s="105" t="s">
        <v>2050</v>
      </c>
      <c r="D9" s="1870" t="s">
        <v>881</v>
      </c>
      <c r="E9" s="1198" t="s">
        <v>1948</v>
      </c>
    </row>
    <row r="10" spans="1:5" ht="15.75" customHeight="1">
      <c r="A10" s="2054"/>
      <c r="B10" s="1865" t="s">
        <v>1000</v>
      </c>
      <c r="C10" s="274" t="s">
        <v>2017</v>
      </c>
      <c r="D10" s="1871" t="s">
        <v>1468</v>
      </c>
      <c r="E10" s="1694" t="s">
        <v>1973</v>
      </c>
    </row>
    <row r="11" spans="1:5" ht="18" customHeight="1">
      <c r="A11" s="2055" t="s">
        <v>656</v>
      </c>
      <c r="B11" s="1866" t="s">
        <v>2046</v>
      </c>
      <c r="C11" s="43" t="s">
        <v>2047</v>
      </c>
      <c r="D11" s="1907" t="s">
        <v>371</v>
      </c>
      <c r="E11" s="1756" t="s">
        <v>2048</v>
      </c>
    </row>
    <row r="12" spans="1:5" ht="18" customHeight="1">
      <c r="A12" s="2052"/>
      <c r="B12" s="1856" t="s">
        <v>2043</v>
      </c>
      <c r="C12" s="1705" t="s">
        <v>2039</v>
      </c>
      <c r="D12" s="1872" t="s">
        <v>1468</v>
      </c>
      <c r="E12" s="1852" t="s">
        <v>2040</v>
      </c>
    </row>
    <row r="13" spans="1:5" ht="18" customHeight="1">
      <c r="A13" s="2052"/>
      <c r="B13" s="1856" t="s">
        <v>2001</v>
      </c>
      <c r="C13" s="1755" t="s">
        <v>2002</v>
      </c>
      <c r="D13" s="1872" t="s">
        <v>1468</v>
      </c>
      <c r="E13" s="1757" t="s">
        <v>2003</v>
      </c>
    </row>
    <row r="14" spans="1:5" ht="18" customHeight="1">
      <c r="A14" s="2052"/>
      <c r="B14" s="1857" t="s">
        <v>1949</v>
      </c>
      <c r="C14" s="1708" t="s">
        <v>1968</v>
      </c>
      <c r="D14" s="1873" t="s">
        <v>1971</v>
      </c>
      <c r="E14" s="1709"/>
    </row>
    <row r="15" spans="1:8" ht="18" customHeight="1">
      <c r="A15" s="2052"/>
      <c r="B15" s="1858" t="s">
        <v>1950</v>
      </c>
      <c r="C15" s="1660" t="s">
        <v>1969</v>
      </c>
      <c r="D15" s="1874" t="s">
        <v>1970</v>
      </c>
      <c r="E15" s="1692"/>
      <c r="H15" s="146" t="s">
        <v>2041</v>
      </c>
    </row>
    <row r="16" spans="1:5" ht="18" customHeight="1">
      <c r="A16" s="2055"/>
      <c r="B16" s="1861" t="s">
        <v>1951</v>
      </c>
      <c r="C16" s="1690" t="s">
        <v>1973</v>
      </c>
      <c r="D16" s="1908" t="s">
        <v>440</v>
      </c>
      <c r="E16" s="1862" t="s">
        <v>1947</v>
      </c>
    </row>
    <row r="17" spans="1:5" ht="18" customHeight="1" thickBot="1">
      <c r="A17" s="1853"/>
      <c r="B17" s="1863" t="s">
        <v>2044</v>
      </c>
      <c r="C17" s="1705" t="s">
        <v>2039</v>
      </c>
      <c r="D17" s="1869" t="s">
        <v>16</v>
      </c>
      <c r="E17" s="1852" t="s">
        <v>2040</v>
      </c>
    </row>
    <row r="18" spans="1:5" ht="18" customHeight="1">
      <c r="A18" s="2056" t="s">
        <v>83</v>
      </c>
      <c r="B18" s="1855" t="s">
        <v>104</v>
      </c>
      <c r="C18" s="1705" t="s">
        <v>1974</v>
      </c>
      <c r="D18" s="1875" t="s">
        <v>1927</v>
      </c>
      <c r="E18" s="1854"/>
    </row>
    <row r="19" spans="1:5" ht="18" customHeight="1">
      <c r="A19" s="2057"/>
      <c r="B19" s="1855" t="s">
        <v>1079</v>
      </c>
      <c r="C19" s="1705" t="s">
        <v>2051</v>
      </c>
      <c r="D19" s="1875" t="s">
        <v>371</v>
      </c>
      <c r="E19" s="1854" t="s">
        <v>2052</v>
      </c>
    </row>
    <row r="20" spans="1:5" ht="18" customHeight="1">
      <c r="A20" s="2057"/>
      <c r="B20" s="1855" t="s">
        <v>1063</v>
      </c>
      <c r="C20" s="1705" t="s">
        <v>2056</v>
      </c>
      <c r="D20" s="1875" t="s">
        <v>371</v>
      </c>
      <c r="E20" s="1854" t="s">
        <v>2042</v>
      </c>
    </row>
    <row r="21" spans="1:5" ht="18" customHeight="1">
      <c r="A21" s="2057"/>
      <c r="B21" s="1856" t="s">
        <v>2045</v>
      </c>
      <c r="C21" s="1705" t="s">
        <v>2039</v>
      </c>
      <c r="D21" s="1869" t="s">
        <v>16</v>
      </c>
      <c r="E21" s="1852" t="s">
        <v>2040</v>
      </c>
    </row>
    <row r="22" spans="1:5" ht="15">
      <c r="A22" s="2057"/>
      <c r="B22" s="1722" t="s">
        <v>1952</v>
      </c>
      <c r="C22" s="1689" t="s">
        <v>2004</v>
      </c>
      <c r="D22" s="1876" t="s">
        <v>1870</v>
      </c>
      <c r="E22" s="1272" t="s">
        <v>1931</v>
      </c>
    </row>
    <row r="23" spans="1:5" ht="15">
      <c r="A23" s="2057"/>
      <c r="B23" s="1723" t="s">
        <v>1975</v>
      </c>
      <c r="C23" s="274" t="s">
        <v>1977</v>
      </c>
      <c r="D23" s="1877" t="s">
        <v>1468</v>
      </c>
      <c r="E23" s="1204"/>
    </row>
    <row r="24" spans="1:4" ht="15">
      <c r="A24" s="2054"/>
      <c r="B24" s="1864" t="s">
        <v>1976</v>
      </c>
      <c r="C24" s="105" t="s">
        <v>1978</v>
      </c>
      <c r="D24" s="1878" t="s">
        <v>1468</v>
      </c>
    </row>
    <row r="25" spans="1:5" ht="15">
      <c r="A25" s="2057"/>
      <c r="B25" s="1863" t="s">
        <v>1976</v>
      </c>
      <c r="C25" s="1705" t="s">
        <v>2039</v>
      </c>
      <c r="D25" s="1869" t="s">
        <v>16</v>
      </c>
      <c r="E25" s="1852" t="s">
        <v>2040</v>
      </c>
    </row>
    <row r="26" spans="1:5" ht="15">
      <c r="A26" s="2057"/>
      <c r="B26" s="1723" t="s">
        <v>1006</v>
      </c>
      <c r="C26" s="274" t="s">
        <v>1979</v>
      </c>
      <c r="D26" s="1877" t="s">
        <v>1468</v>
      </c>
      <c r="E26" s="1204"/>
    </row>
    <row r="27" spans="1:5" ht="15">
      <c r="A27" s="2057"/>
      <c r="B27" s="1724" t="s">
        <v>1006</v>
      </c>
      <c r="C27" s="1694" t="s">
        <v>1973</v>
      </c>
      <c r="D27" s="1879" t="s">
        <v>440</v>
      </c>
      <c r="E27" s="1704" t="s">
        <v>1953</v>
      </c>
    </row>
    <row r="28" spans="1:5" ht="15.75" thickBot="1">
      <c r="A28" s="2058"/>
      <c r="B28" s="1864" t="s">
        <v>1411</v>
      </c>
      <c r="C28" s="1756" t="s">
        <v>2019</v>
      </c>
      <c r="D28" s="1880" t="s">
        <v>918</v>
      </c>
      <c r="E28" s="1756"/>
    </row>
    <row r="29" spans="1:5" ht="15">
      <c r="A29" s="2051" t="s">
        <v>260</v>
      </c>
      <c r="B29" s="1726" t="s">
        <v>1981</v>
      </c>
      <c r="C29" s="1705" t="s">
        <v>1980</v>
      </c>
      <c r="D29" s="1881" t="s">
        <v>1468</v>
      </c>
      <c r="E29" s="1667"/>
    </row>
    <row r="30" spans="1:5" ht="15">
      <c r="A30" s="2052"/>
      <c r="B30" s="1726" t="s">
        <v>1998</v>
      </c>
      <c r="C30" s="1705" t="s">
        <v>2007</v>
      </c>
      <c r="D30" s="1881" t="s">
        <v>440</v>
      </c>
      <c r="E30" s="1667"/>
    </row>
    <row r="31" spans="1:5" ht="15">
      <c r="A31" s="2052"/>
      <c r="B31" s="1736" t="s">
        <v>1936</v>
      </c>
      <c r="C31" s="1665" t="s">
        <v>1982</v>
      </c>
      <c r="D31" s="1870" t="s">
        <v>1927</v>
      </c>
      <c r="E31" s="1198" t="s">
        <v>1983</v>
      </c>
    </row>
    <row r="32" spans="1:5" ht="18" customHeight="1">
      <c r="A32" s="2052"/>
      <c r="B32" s="1728" t="s">
        <v>1935</v>
      </c>
      <c r="C32" s="1706" t="s">
        <v>1985</v>
      </c>
      <c r="D32" s="1882" t="s">
        <v>1984</v>
      </c>
      <c r="E32" s="1707"/>
    </row>
    <row r="33" spans="1:5" ht="18" customHeight="1">
      <c r="A33" s="2052"/>
      <c r="B33" s="1909" t="s">
        <v>1935</v>
      </c>
      <c r="C33" s="1910" t="s">
        <v>2053</v>
      </c>
      <c r="D33" s="1889" t="s">
        <v>371</v>
      </c>
      <c r="E33" s="1761" t="s">
        <v>2054</v>
      </c>
    </row>
    <row r="34" spans="1:5" ht="18" customHeight="1" thickBot="1">
      <c r="A34" s="2052"/>
      <c r="B34" s="1724" t="s">
        <v>1937</v>
      </c>
      <c r="C34" s="1694" t="s">
        <v>1973</v>
      </c>
      <c r="D34" s="1883" t="s">
        <v>440</v>
      </c>
      <c r="E34" s="1704" t="s">
        <v>1953</v>
      </c>
    </row>
    <row r="35" spans="1:5" s="1710" customFormat="1" ht="18" customHeight="1">
      <c r="A35" s="2048" t="s">
        <v>693</v>
      </c>
      <c r="B35" s="1737" t="s">
        <v>1899</v>
      </c>
      <c r="C35" s="1713" t="s">
        <v>2022</v>
      </c>
      <c r="D35" s="1884" t="s">
        <v>918</v>
      </c>
      <c r="E35" s="1714"/>
    </row>
    <row r="36" spans="1:5" s="1710" customFormat="1" ht="18" customHeight="1">
      <c r="A36" s="2049"/>
      <c r="B36" s="1715" t="s">
        <v>1938</v>
      </c>
      <c r="C36" s="1711" t="s">
        <v>1986</v>
      </c>
      <c r="D36" s="1712" t="s">
        <v>160</v>
      </c>
      <c r="E36" s="1668"/>
    </row>
    <row r="37" spans="1:5" ht="18.75" customHeight="1">
      <c r="A37" s="2049"/>
      <c r="B37" s="1722" t="s">
        <v>2008</v>
      </c>
      <c r="C37" s="461" t="s">
        <v>1923</v>
      </c>
      <c r="D37" s="1885" t="s">
        <v>2009</v>
      </c>
      <c r="E37" s="1272" t="s">
        <v>2010</v>
      </c>
    </row>
    <row r="38" spans="1:5" ht="18.75" customHeight="1">
      <c r="A38" s="2049"/>
      <c r="B38" s="1715" t="s">
        <v>2023</v>
      </c>
      <c r="C38" s="1711" t="s">
        <v>1987</v>
      </c>
      <c r="D38" s="1712" t="s">
        <v>440</v>
      </c>
      <c r="E38" s="1668" t="s">
        <v>2005</v>
      </c>
    </row>
    <row r="39" spans="1:5" ht="18.75" customHeight="1" thickBot="1">
      <c r="A39" s="2050"/>
      <c r="B39" s="1734" t="s">
        <v>1954</v>
      </c>
      <c r="C39" s="1383" t="s">
        <v>1973</v>
      </c>
      <c r="D39" s="1886" t="s">
        <v>16</v>
      </c>
      <c r="E39" s="1693" t="s">
        <v>1947</v>
      </c>
    </row>
    <row r="40" spans="1:5" ht="15.75" customHeight="1">
      <c r="A40" s="2052" t="s">
        <v>692</v>
      </c>
      <c r="B40" s="1738" t="s">
        <v>113</v>
      </c>
      <c r="C40" s="1732" t="s">
        <v>1924</v>
      </c>
      <c r="D40" s="1887" t="s">
        <v>1988</v>
      </c>
      <c r="E40" s="1733"/>
    </row>
    <row r="41" spans="1:5" ht="18" customHeight="1">
      <c r="A41" s="2052"/>
      <c r="B41" s="1739" t="s">
        <v>1956</v>
      </c>
      <c r="C41" s="461" t="s">
        <v>1881</v>
      </c>
      <c r="D41" s="1888"/>
      <c r="E41" s="1272" t="s">
        <v>1931</v>
      </c>
    </row>
    <row r="42" spans="1:5" ht="14.25" customHeight="1" thickBot="1">
      <c r="A42" s="2052"/>
      <c r="B42" s="1749" t="s">
        <v>1939</v>
      </c>
      <c r="C42" s="1750" t="s">
        <v>2011</v>
      </c>
      <c r="D42" s="1889" t="s">
        <v>1694</v>
      </c>
      <c r="E42" s="1761"/>
    </row>
    <row r="43" spans="1:5" ht="14.25" customHeight="1">
      <c r="A43" s="2056" t="s">
        <v>1455</v>
      </c>
      <c r="B43" s="1859" t="s">
        <v>22</v>
      </c>
      <c r="C43" s="1762" t="s">
        <v>19</v>
      </c>
      <c r="D43" s="1890" t="s">
        <v>2000</v>
      </c>
      <c r="E43" s="1763"/>
    </row>
    <row r="44" spans="1:5" ht="14.25" customHeight="1">
      <c r="A44" s="2057"/>
      <c r="B44" s="1754" t="s">
        <v>1996</v>
      </c>
      <c r="C44" s="1697" t="s">
        <v>1958</v>
      </c>
      <c r="D44" s="1891" t="s">
        <v>1997</v>
      </c>
      <c r="E44" s="1698"/>
    </row>
    <row r="45" spans="1:5" ht="14.25" customHeight="1">
      <c r="A45" s="2057"/>
      <c r="B45" s="1742" t="s">
        <v>1989</v>
      </c>
      <c r="C45" s="1716" t="s">
        <v>1990</v>
      </c>
      <c r="D45" s="1892" t="s">
        <v>918</v>
      </c>
      <c r="E45" s="1707"/>
    </row>
    <row r="46" spans="1:5" ht="14.25" customHeight="1">
      <c r="A46" s="2057"/>
      <c r="B46" s="1764" t="s">
        <v>1957</v>
      </c>
      <c r="C46" s="1697" t="s">
        <v>1958</v>
      </c>
      <c r="D46" s="1893" t="s">
        <v>1870</v>
      </c>
      <c r="E46" s="1698"/>
    </row>
    <row r="47" spans="1:5" ht="14.25" customHeight="1">
      <c r="A47" s="2057"/>
      <c r="B47" s="1765" t="s">
        <v>428</v>
      </c>
      <c r="C47" s="108" t="s">
        <v>44</v>
      </c>
      <c r="D47" s="1894" t="s">
        <v>1941</v>
      </c>
      <c r="E47" s="1766" t="s">
        <v>2006</v>
      </c>
    </row>
    <row r="48" spans="1:5" ht="14.25" customHeight="1">
      <c r="A48" s="2057"/>
      <c r="B48" s="1742" t="s">
        <v>1991</v>
      </c>
      <c r="C48" s="1716" t="s">
        <v>1990</v>
      </c>
      <c r="D48" s="1892" t="s">
        <v>918</v>
      </c>
      <c r="E48" s="1707"/>
    </row>
    <row r="49" spans="1:5" ht="14.25" customHeight="1" thickBot="1">
      <c r="A49" s="2059"/>
      <c r="B49" s="1767" t="s">
        <v>1118</v>
      </c>
      <c r="C49" s="1768" t="s">
        <v>2018</v>
      </c>
      <c r="D49" s="1895" t="s">
        <v>918</v>
      </c>
      <c r="E49" s="1769" t="s">
        <v>2020</v>
      </c>
    </row>
    <row r="50" spans="1:5" ht="18" customHeight="1">
      <c r="A50" s="2052" t="s">
        <v>1461</v>
      </c>
      <c r="B50" s="1726" t="s">
        <v>25</v>
      </c>
      <c r="C50" s="427" t="s">
        <v>2013</v>
      </c>
      <c r="D50" s="1881" t="s">
        <v>440</v>
      </c>
      <c r="E50" s="1667"/>
    </row>
    <row r="51" spans="1:5" ht="15.75" customHeight="1">
      <c r="A51" s="2052"/>
      <c r="B51" s="1740" t="s">
        <v>1123</v>
      </c>
      <c r="C51" s="1070" t="s">
        <v>345</v>
      </c>
      <c r="D51" s="1896" t="s">
        <v>1941</v>
      </c>
      <c r="E51" s="1661"/>
    </row>
    <row r="52" spans="1:5" ht="15.75" customHeight="1" thickBot="1">
      <c r="A52" s="2052"/>
      <c r="B52" s="1741" t="s">
        <v>1313</v>
      </c>
      <c r="C52" s="1685" t="s">
        <v>1992</v>
      </c>
      <c r="D52" s="1897" t="s">
        <v>1694</v>
      </c>
      <c r="E52" s="1669"/>
    </row>
    <row r="53" spans="1:5" ht="17.25" customHeight="1">
      <c r="A53" s="2048" t="s">
        <v>89</v>
      </c>
      <c r="B53" s="1725" t="s">
        <v>315</v>
      </c>
      <c r="C53" s="218" t="s">
        <v>2012</v>
      </c>
      <c r="D53" s="1898"/>
      <c r="E53" s="1688"/>
    </row>
    <row r="54" spans="1:5" ht="15">
      <c r="A54" s="2049"/>
      <c r="B54" s="1727" t="s">
        <v>1959</v>
      </c>
      <c r="C54" s="40" t="s">
        <v>1960</v>
      </c>
      <c r="D54" s="1899">
        <v>0.5416666666666666</v>
      </c>
      <c r="E54" s="753" t="s">
        <v>1940</v>
      </c>
    </row>
    <row r="55" spans="1:5" ht="18" customHeight="1">
      <c r="A55" s="2049"/>
      <c r="B55" s="1727" t="s">
        <v>282</v>
      </c>
      <c r="C55" s="1686" t="s">
        <v>1925</v>
      </c>
      <c r="D55" s="1899"/>
      <c r="E55" s="753" t="s">
        <v>2009</v>
      </c>
    </row>
    <row r="56" spans="1:5" ht="15">
      <c r="A56" s="2049"/>
      <c r="B56" s="1729" t="s">
        <v>1428</v>
      </c>
      <c r="C56" s="1687" t="s">
        <v>1962</v>
      </c>
      <c r="D56" s="1900" t="s">
        <v>440</v>
      </c>
      <c r="E56" s="1662"/>
    </row>
    <row r="57" spans="1:5" ht="15.75" thickBot="1">
      <c r="A57" s="2050"/>
      <c r="B57" s="1730" t="s">
        <v>1961</v>
      </c>
      <c r="C57" s="1717" t="s">
        <v>1973</v>
      </c>
      <c r="D57" s="1901" t="s">
        <v>16</v>
      </c>
      <c r="E57" s="1704" t="s">
        <v>1947</v>
      </c>
    </row>
    <row r="58" spans="1:5" ht="18" customHeight="1">
      <c r="A58" s="2041" t="s">
        <v>1995</v>
      </c>
      <c r="B58" s="1583" t="s">
        <v>1994</v>
      </c>
      <c r="C58" s="15" t="s">
        <v>1798</v>
      </c>
      <c r="D58" s="1898"/>
      <c r="E58" s="1731"/>
    </row>
    <row r="59" spans="1:5" ht="18" customHeight="1">
      <c r="A59" s="2042"/>
      <c r="B59" s="1752" t="s">
        <v>2014</v>
      </c>
      <c r="C59" s="1751" t="s">
        <v>1425</v>
      </c>
      <c r="D59" s="1881" t="s">
        <v>16</v>
      </c>
      <c r="E59" s="1760" t="s">
        <v>1948</v>
      </c>
    </row>
    <row r="60" spans="1:5" ht="18" customHeight="1">
      <c r="A60" s="2043"/>
      <c r="B60" s="1739" t="s">
        <v>1999</v>
      </c>
      <c r="C60" s="1718" t="s">
        <v>289</v>
      </c>
      <c r="D60" s="1876"/>
      <c r="E60" s="1272"/>
    </row>
    <row r="61" spans="1:5" ht="18" customHeight="1">
      <c r="A61" s="2043"/>
      <c r="B61" s="1742" t="s">
        <v>1918</v>
      </c>
      <c r="C61" s="1706" t="s">
        <v>1993</v>
      </c>
      <c r="D61" s="1892" t="s">
        <v>918</v>
      </c>
      <c r="E61" s="1720"/>
    </row>
    <row r="62" spans="1:5" ht="15">
      <c r="A62" s="2043"/>
      <c r="B62" s="1743" t="s">
        <v>1963</v>
      </c>
      <c r="C62" s="1719" t="s">
        <v>285</v>
      </c>
      <c r="D62" s="1902"/>
      <c r="E62" s="1721"/>
    </row>
    <row r="63" spans="1:5" ht="18" customHeight="1" thickBot="1">
      <c r="A63" s="2044"/>
      <c r="B63" s="1744" t="s">
        <v>1963</v>
      </c>
      <c r="C63" s="1696" t="s">
        <v>1973</v>
      </c>
      <c r="D63" s="1903" t="s">
        <v>16</v>
      </c>
      <c r="E63" s="1695" t="s">
        <v>1947</v>
      </c>
    </row>
    <row r="64" spans="1:5" ht="18" customHeight="1">
      <c r="A64" s="2045" t="s">
        <v>49</v>
      </c>
      <c r="B64" s="1745" t="s">
        <v>1943</v>
      </c>
      <c r="C64" s="1215" t="s">
        <v>1942</v>
      </c>
      <c r="D64" s="1881"/>
      <c r="E64" s="1667"/>
    </row>
    <row r="65" spans="1:5" ht="18" customHeight="1">
      <c r="A65" s="2046"/>
      <c r="B65" s="1736" t="s">
        <v>31</v>
      </c>
      <c r="C65" s="39" t="s">
        <v>32</v>
      </c>
      <c r="D65" s="1878" t="s">
        <v>440</v>
      </c>
      <c r="E65" s="1672"/>
    </row>
    <row r="66" spans="1:5" ht="18" customHeight="1">
      <c r="A66" s="2046"/>
      <c r="B66" s="1728" t="s">
        <v>1438</v>
      </c>
      <c r="C66" s="1716" t="s">
        <v>2021</v>
      </c>
      <c r="D66" s="1882" t="s">
        <v>918</v>
      </c>
      <c r="E66" s="1707"/>
    </row>
    <row r="67" spans="1:5" ht="18" customHeight="1">
      <c r="A67" s="2046"/>
      <c r="B67" s="1746" t="s">
        <v>1438</v>
      </c>
      <c r="C67" s="1701" t="s">
        <v>285</v>
      </c>
      <c r="D67" s="1904" t="s">
        <v>16</v>
      </c>
      <c r="E67" s="1699"/>
    </row>
    <row r="68" spans="1:5" ht="18" customHeight="1" thickBot="1">
      <c r="A68" s="2047"/>
      <c r="B68" s="1747" t="s">
        <v>1438</v>
      </c>
      <c r="C68" s="1696" t="s">
        <v>1973</v>
      </c>
      <c r="D68" s="1903" t="s">
        <v>16</v>
      </c>
      <c r="E68" s="1695" t="s">
        <v>1947</v>
      </c>
    </row>
    <row r="69" spans="1:5" ht="18" customHeight="1">
      <c r="A69" s="2051" t="s">
        <v>34</v>
      </c>
      <c r="B69" s="1725" t="s">
        <v>1926</v>
      </c>
      <c r="C69" s="15" t="s">
        <v>1964</v>
      </c>
      <c r="D69" s="1898" t="s">
        <v>16</v>
      </c>
      <c r="E69" s="1700"/>
    </row>
    <row r="70" spans="1:5" ht="18" customHeight="1">
      <c r="A70" s="2052"/>
      <c r="B70" s="1722" t="s">
        <v>1965</v>
      </c>
      <c r="C70" s="461" t="s">
        <v>1425</v>
      </c>
      <c r="D70" s="1876" t="s">
        <v>440</v>
      </c>
      <c r="E70" s="1663" t="s">
        <v>1931</v>
      </c>
    </row>
    <row r="71" spans="1:5" ht="18" customHeight="1" thickBot="1">
      <c r="A71" s="2053"/>
      <c r="B71" s="1735" t="s">
        <v>1966</v>
      </c>
      <c r="C71" s="228" t="s">
        <v>2015</v>
      </c>
      <c r="D71" s="1905" t="s">
        <v>1484</v>
      </c>
      <c r="E71" s="1664"/>
    </row>
    <row r="72" ht="18" customHeight="1">
      <c r="E72" s="1673"/>
    </row>
    <row r="73" ht="18" customHeight="1">
      <c r="E73" s="1673"/>
    </row>
    <row r="74" ht="18" customHeight="1">
      <c r="E74" s="1673"/>
    </row>
    <row r="75" ht="18" customHeight="1">
      <c r="E75" s="1673"/>
    </row>
    <row r="76" ht="18" customHeight="1">
      <c r="E76" s="1673"/>
    </row>
    <row r="77" ht="18" customHeight="1">
      <c r="E77" s="1673"/>
    </row>
    <row r="78" ht="18" customHeight="1">
      <c r="E78" s="1673"/>
    </row>
    <row r="79" ht="18" customHeight="1">
      <c r="E79" s="1673"/>
    </row>
    <row r="80" ht="18" customHeight="1">
      <c r="E80" s="1673"/>
    </row>
    <row r="81" ht="18" customHeight="1">
      <c r="E81" s="1673"/>
    </row>
    <row r="82" ht="18" customHeight="1">
      <c r="E82" s="1673"/>
    </row>
    <row r="83" ht="18" customHeight="1">
      <c r="E83" s="1673"/>
    </row>
    <row r="84" ht="18" customHeight="1">
      <c r="E84" s="1673"/>
    </row>
    <row r="85" ht="18" customHeight="1">
      <c r="E85" s="1673"/>
    </row>
    <row r="86" ht="18" customHeight="1">
      <c r="E86" s="1673"/>
    </row>
    <row r="87" ht="18" customHeight="1">
      <c r="E87" s="1673"/>
    </row>
    <row r="88" ht="18" customHeight="1">
      <c r="E88" s="1673"/>
    </row>
    <row r="89" ht="18" customHeight="1">
      <c r="E89" s="1673"/>
    </row>
    <row r="90" ht="18" customHeight="1">
      <c r="E90" s="1673"/>
    </row>
    <row r="91" ht="18" customHeight="1">
      <c r="E91" s="1673"/>
    </row>
    <row r="92" ht="18" customHeight="1">
      <c r="E92" s="1673"/>
    </row>
    <row r="93" ht="18" customHeight="1">
      <c r="E93" s="1673"/>
    </row>
    <row r="94" ht="18" customHeight="1">
      <c r="E94" s="1673"/>
    </row>
    <row r="95" ht="18" customHeight="1">
      <c r="E95" s="1673"/>
    </row>
    <row r="96" ht="18" customHeight="1">
      <c r="E96" s="1673"/>
    </row>
    <row r="97" ht="18" customHeight="1">
      <c r="E97" s="1673"/>
    </row>
    <row r="98" ht="18" customHeight="1">
      <c r="E98" s="1673"/>
    </row>
    <row r="99" ht="18" customHeight="1">
      <c r="E99" s="1673"/>
    </row>
    <row r="100" ht="18" customHeight="1">
      <c r="E100" s="1673"/>
    </row>
    <row r="101" ht="18" customHeight="1">
      <c r="E101" s="1673"/>
    </row>
    <row r="102" ht="18" customHeight="1">
      <c r="E102" s="1673"/>
    </row>
    <row r="103" ht="18" customHeight="1">
      <c r="E103" s="1673"/>
    </row>
    <row r="104" ht="18" customHeight="1">
      <c r="E104" s="1673"/>
    </row>
    <row r="105" ht="18" customHeight="1">
      <c r="E105" s="1673"/>
    </row>
    <row r="106" ht="18" customHeight="1">
      <c r="E106" s="1673"/>
    </row>
    <row r="107" ht="18" customHeight="1">
      <c r="E107" s="1673"/>
    </row>
    <row r="108" ht="18" customHeight="1">
      <c r="E108" s="1673"/>
    </row>
    <row r="109" ht="18" customHeight="1">
      <c r="E109" s="1673"/>
    </row>
    <row r="110" ht="18" customHeight="1">
      <c r="E110" s="1673"/>
    </row>
    <row r="111" ht="18" customHeight="1">
      <c r="E111" s="1673"/>
    </row>
    <row r="112" ht="18" customHeight="1">
      <c r="E112" s="1673"/>
    </row>
    <row r="113" ht="18" customHeight="1">
      <c r="E113" s="1673"/>
    </row>
    <row r="114" ht="18" customHeight="1">
      <c r="E114" s="1673"/>
    </row>
    <row r="115" ht="18" customHeight="1">
      <c r="E115" s="1673"/>
    </row>
    <row r="116" ht="18" customHeight="1">
      <c r="E116" s="1673"/>
    </row>
    <row r="117" ht="18" customHeight="1">
      <c r="E117" s="1673"/>
    </row>
    <row r="118" ht="18" customHeight="1">
      <c r="E118" s="1673"/>
    </row>
    <row r="119" ht="18" customHeight="1">
      <c r="E119" s="1673"/>
    </row>
    <row r="120" ht="18" customHeight="1">
      <c r="E120" s="1673"/>
    </row>
    <row r="121" ht="18" customHeight="1">
      <c r="E121" s="1673"/>
    </row>
    <row r="122" ht="18" customHeight="1">
      <c r="E122" s="1673"/>
    </row>
    <row r="123" ht="18" customHeight="1">
      <c r="E123" s="1673"/>
    </row>
    <row r="124" ht="18" customHeight="1">
      <c r="E124" s="1673"/>
    </row>
    <row r="125" ht="18" customHeight="1">
      <c r="E125" s="1673"/>
    </row>
    <row r="126" ht="18" customHeight="1">
      <c r="E126" s="1673"/>
    </row>
    <row r="127" ht="18" customHeight="1">
      <c r="E127" s="1673"/>
    </row>
    <row r="128" ht="18" customHeight="1">
      <c r="E128" s="1673"/>
    </row>
    <row r="129" ht="18" customHeight="1">
      <c r="E129" s="1673"/>
    </row>
    <row r="130" ht="18" customHeight="1">
      <c r="E130" s="1673"/>
    </row>
    <row r="135" ht="18" customHeight="1">
      <c r="E135" s="502"/>
    </row>
    <row r="198" ht="18" customHeight="1">
      <c r="E198" s="1284"/>
    </row>
    <row r="247" ht="18" customHeight="1">
      <c r="E247" s="1674"/>
    </row>
    <row r="248" ht="18" customHeight="1">
      <c r="E248" s="1674"/>
    </row>
    <row r="249" ht="18" customHeight="1">
      <c r="E249" s="1674"/>
    </row>
    <row r="250" ht="18" customHeight="1">
      <c r="E250" s="1674"/>
    </row>
    <row r="251" ht="18" customHeight="1">
      <c r="E251" s="1674"/>
    </row>
    <row r="252" ht="18" customHeight="1">
      <c r="E252" s="1622"/>
    </row>
    <row r="253" ht="18" customHeight="1">
      <c r="E253" s="1623" t="s">
        <v>971</v>
      </c>
    </row>
    <row r="254" ht="18" customHeight="1">
      <c r="E254" s="1623" t="s">
        <v>297</v>
      </c>
    </row>
    <row r="255" ht="18" customHeight="1">
      <c r="E255" s="1624" t="s">
        <v>297</v>
      </c>
    </row>
    <row r="256" ht="18" customHeight="1">
      <c r="E256" s="1624" t="s">
        <v>14</v>
      </c>
    </row>
    <row r="257" ht="18" customHeight="1">
      <c r="E257" s="1625" t="s">
        <v>972</v>
      </c>
    </row>
    <row r="258" ht="18" customHeight="1">
      <c r="E258" s="1625" t="s">
        <v>972</v>
      </c>
    </row>
    <row r="259" ht="18" customHeight="1">
      <c r="E259" s="1625" t="s">
        <v>14</v>
      </c>
    </row>
    <row r="260" ht="18" customHeight="1">
      <c r="E260" s="1624" t="s">
        <v>973</v>
      </c>
    </row>
    <row r="261" ht="18" customHeight="1">
      <c r="E261" s="1624" t="s">
        <v>974</v>
      </c>
    </row>
    <row r="262" ht="18" customHeight="1">
      <c r="E262" s="1624" t="s">
        <v>14</v>
      </c>
    </row>
    <row r="263" ht="18" customHeight="1">
      <c r="E263" s="1625" t="s">
        <v>295</v>
      </c>
    </row>
    <row r="264" ht="18" customHeight="1">
      <c r="E264" s="1625" t="s">
        <v>14</v>
      </c>
    </row>
    <row r="265" ht="18" customHeight="1">
      <c r="E265" s="1623" t="s">
        <v>975</v>
      </c>
    </row>
    <row r="266" ht="18" customHeight="1">
      <c r="E266" s="1623" t="s">
        <v>976</v>
      </c>
    </row>
    <row r="267" ht="18" customHeight="1">
      <c r="E267" s="1624" t="s">
        <v>14</v>
      </c>
    </row>
    <row r="268" ht="18" customHeight="1">
      <c r="E268" s="1626" t="s">
        <v>296</v>
      </c>
    </row>
    <row r="269" ht="18" customHeight="1">
      <c r="E269" s="1626" t="s">
        <v>296</v>
      </c>
    </row>
    <row r="270" ht="18" customHeight="1">
      <c r="E270" s="1627" t="s">
        <v>974</v>
      </c>
    </row>
    <row r="271" ht="18" customHeight="1">
      <c r="E271" s="1628" t="s">
        <v>295</v>
      </c>
    </row>
    <row r="272" ht="18" customHeight="1">
      <c r="E272" s="1628" t="s">
        <v>14</v>
      </c>
    </row>
    <row r="273" ht="18" customHeight="1">
      <c r="E273" s="1627" t="s">
        <v>971</v>
      </c>
    </row>
    <row r="274" ht="18" customHeight="1">
      <c r="E274" s="1627" t="s">
        <v>977</v>
      </c>
    </row>
    <row r="275" ht="18" customHeight="1">
      <c r="E275" s="1627" t="s">
        <v>14</v>
      </c>
    </row>
    <row r="276" ht="18" customHeight="1">
      <c r="E276" s="1628" t="s">
        <v>973</v>
      </c>
    </row>
    <row r="277" ht="18" customHeight="1">
      <c r="E277" s="1628" t="s">
        <v>14</v>
      </c>
    </row>
    <row r="278" ht="18" customHeight="1">
      <c r="E278" s="1627" t="s">
        <v>974</v>
      </c>
    </row>
    <row r="279" ht="18" customHeight="1">
      <c r="E279" s="1627" t="s">
        <v>14</v>
      </c>
    </row>
    <row r="280" ht="18" customHeight="1">
      <c r="E280" s="1629"/>
    </row>
    <row r="281" ht="18" customHeight="1">
      <c r="E281" s="1665" t="s">
        <v>989</v>
      </c>
    </row>
    <row r="282" ht="18" customHeight="1">
      <c r="E282" s="1665" t="s">
        <v>998</v>
      </c>
    </row>
    <row r="283" ht="18" customHeight="1">
      <c r="E283" s="1665"/>
    </row>
    <row r="284" ht="18" customHeight="1">
      <c r="E284" s="41" t="s">
        <v>835</v>
      </c>
    </row>
    <row r="285" ht="18" customHeight="1">
      <c r="E285" s="41" t="s">
        <v>1065</v>
      </c>
    </row>
    <row r="286" ht="18" customHeight="1">
      <c r="E286" s="1284">
        <v>0.4583333333333333</v>
      </c>
    </row>
    <row r="287" ht="18" customHeight="1">
      <c r="E287" s="1630">
        <v>0.7916666666666666</v>
      </c>
    </row>
    <row r="288" ht="18" customHeight="1">
      <c r="E288" s="237" t="s">
        <v>1074</v>
      </c>
    </row>
    <row r="289" ht="18" customHeight="1">
      <c r="E289" s="1665" t="s">
        <v>1073</v>
      </c>
    </row>
    <row r="290" ht="18" customHeight="1">
      <c r="E290" s="1665" t="s">
        <v>1030</v>
      </c>
    </row>
    <row r="291" ht="18" customHeight="1">
      <c r="E291" s="1665" t="s">
        <v>1099</v>
      </c>
    </row>
    <row r="292" ht="18" customHeight="1">
      <c r="E292" s="1665"/>
    </row>
    <row r="293" ht="18" customHeight="1">
      <c r="E293" s="1665" t="s">
        <v>819</v>
      </c>
    </row>
    <row r="294" ht="18" customHeight="1">
      <c r="E294" s="1665"/>
    </row>
    <row r="295" ht="18" customHeight="1">
      <c r="E295" s="1665" t="s">
        <v>1035</v>
      </c>
    </row>
    <row r="296" ht="18" customHeight="1">
      <c r="E296" s="1665"/>
    </row>
    <row r="297" ht="18" customHeight="1">
      <c r="E297" s="1665" t="s">
        <v>1008</v>
      </c>
    </row>
    <row r="298" ht="18" customHeight="1">
      <c r="E298" s="1665" t="s">
        <v>1029</v>
      </c>
    </row>
    <row r="299" ht="18" customHeight="1">
      <c r="E299" s="1671" t="s">
        <v>1096</v>
      </c>
    </row>
    <row r="300" ht="18" customHeight="1">
      <c r="E300" s="1675" t="s">
        <v>1095</v>
      </c>
    </row>
    <row r="301" ht="18" customHeight="1">
      <c r="E301" s="1671" t="s">
        <v>1097</v>
      </c>
    </row>
    <row r="302" ht="18" customHeight="1">
      <c r="E302" s="1676"/>
    </row>
    <row r="303" ht="18" customHeight="1">
      <c r="E303" s="1671" t="s">
        <v>1098</v>
      </c>
    </row>
    <row r="304" ht="18" customHeight="1">
      <c r="E304" s="375"/>
    </row>
    <row r="305" ht="18" customHeight="1">
      <c r="E305" s="1665"/>
    </row>
    <row r="306" ht="18" customHeight="1">
      <c r="E306" s="244" t="s">
        <v>844</v>
      </c>
    </row>
    <row r="307" ht="18" customHeight="1">
      <c r="E307" s="244" t="s">
        <v>846</v>
      </c>
    </row>
    <row r="308" ht="18" customHeight="1">
      <c r="E308" s="244" t="s">
        <v>1081</v>
      </c>
    </row>
    <row r="309" ht="18" customHeight="1">
      <c r="E309" s="244" t="s">
        <v>1010</v>
      </c>
    </row>
    <row r="310" ht="18" customHeight="1">
      <c r="E310" s="244" t="s">
        <v>852</v>
      </c>
    </row>
    <row r="311" ht="18" customHeight="1">
      <c r="E311" s="244" t="s">
        <v>1103</v>
      </c>
    </row>
    <row r="312" ht="18" customHeight="1">
      <c r="E312" s="244" t="s">
        <v>990</v>
      </c>
    </row>
    <row r="313" ht="18" customHeight="1">
      <c r="E313" s="1631" t="s">
        <v>1048</v>
      </c>
    </row>
    <row r="314" ht="18" customHeight="1">
      <c r="E314" s="1632" t="s">
        <v>876</v>
      </c>
    </row>
    <row r="315" ht="18" customHeight="1">
      <c r="E315" s="1632" t="s">
        <v>877</v>
      </c>
    </row>
    <row r="316" ht="18" customHeight="1">
      <c r="E316" s="1632" t="s">
        <v>878</v>
      </c>
    </row>
    <row r="317" ht="18" customHeight="1">
      <c r="E317" s="1632" t="s">
        <v>879</v>
      </c>
    </row>
    <row r="318" ht="18" customHeight="1">
      <c r="E318" s="1632" t="s">
        <v>997</v>
      </c>
    </row>
    <row r="319" ht="18" customHeight="1">
      <c r="E319" s="244" t="s">
        <v>1040</v>
      </c>
    </row>
    <row r="320" ht="18" customHeight="1">
      <c r="E320" s="244" t="s">
        <v>1011</v>
      </c>
    </row>
    <row r="321" ht="18" customHeight="1">
      <c r="E321" s="244" t="s">
        <v>1038</v>
      </c>
    </row>
    <row r="322" ht="18" customHeight="1">
      <c r="E322" s="244" t="s">
        <v>1012</v>
      </c>
    </row>
    <row r="323" ht="18" customHeight="1">
      <c r="E323" s="244" t="s">
        <v>1090</v>
      </c>
    </row>
    <row r="324" ht="18" customHeight="1">
      <c r="E324" s="244" t="s">
        <v>1093</v>
      </c>
    </row>
    <row r="325" ht="18" customHeight="1">
      <c r="E325" s="244" t="s">
        <v>1092</v>
      </c>
    </row>
    <row r="326" ht="18" customHeight="1">
      <c r="E326" s="244"/>
    </row>
    <row r="327" ht="18" customHeight="1">
      <c r="E327" s="244"/>
    </row>
    <row r="328" ht="18" customHeight="1">
      <c r="E328" s="375" t="s">
        <v>984</v>
      </c>
    </row>
    <row r="329" ht="18" customHeight="1">
      <c r="E329" s="11"/>
    </row>
    <row r="330" ht="18" customHeight="1">
      <c r="E330" s="11"/>
    </row>
    <row r="331" ht="18" customHeight="1">
      <c r="E331" s="244" t="s">
        <v>1036</v>
      </c>
    </row>
    <row r="332" ht="18" customHeight="1">
      <c r="E332" s="244" t="s">
        <v>991</v>
      </c>
    </row>
    <row r="333" ht="18" customHeight="1">
      <c r="E333" s="244"/>
    </row>
    <row r="334" ht="18" customHeight="1">
      <c r="E334" s="11" t="s">
        <v>992</v>
      </c>
    </row>
    <row r="335" ht="18" customHeight="1">
      <c r="E335" s="1633" t="s">
        <v>1015</v>
      </c>
    </row>
    <row r="336" ht="18" customHeight="1">
      <c r="E336" s="1633" t="s">
        <v>1076</v>
      </c>
    </row>
    <row r="337" ht="18" customHeight="1">
      <c r="E337" s="1633" t="s">
        <v>906</v>
      </c>
    </row>
    <row r="338" ht="18" customHeight="1">
      <c r="E338" s="1633" t="s">
        <v>1016</v>
      </c>
    </row>
    <row r="339" ht="18" customHeight="1">
      <c r="E339" s="1633"/>
    </row>
    <row r="340" ht="18" customHeight="1">
      <c r="E340" s="1633" t="s">
        <v>479</v>
      </c>
    </row>
    <row r="341" ht="18" customHeight="1">
      <c r="E341" s="1633" t="s">
        <v>1017</v>
      </c>
    </row>
    <row r="342" ht="18" customHeight="1">
      <c r="E342" s="1633" t="s">
        <v>904</v>
      </c>
    </row>
    <row r="343" ht="18" customHeight="1">
      <c r="E343" s="1633" t="s">
        <v>905</v>
      </c>
    </row>
    <row r="344" ht="18" customHeight="1">
      <c r="E344" s="11" t="s">
        <v>826</v>
      </c>
    </row>
    <row r="345" ht="18" customHeight="1">
      <c r="E345" s="11" t="s">
        <v>1018</v>
      </c>
    </row>
    <row r="346" ht="18" customHeight="1">
      <c r="E346" s="11" t="s">
        <v>926</v>
      </c>
    </row>
    <row r="347" ht="18" customHeight="1">
      <c r="E347" s="11"/>
    </row>
    <row r="348" ht="18" customHeight="1">
      <c r="E348" s="11"/>
    </row>
    <row r="349" ht="18" customHeight="1">
      <c r="E349" s="244"/>
    </row>
    <row r="350" ht="18" customHeight="1">
      <c r="E350" s="24" t="s">
        <v>1019</v>
      </c>
    </row>
    <row r="351" ht="18" customHeight="1">
      <c r="E351" s="244"/>
    </row>
    <row r="352" ht="18" customHeight="1">
      <c r="E352" s="24" t="s">
        <v>452</v>
      </c>
    </row>
    <row r="353" ht="18" customHeight="1">
      <c r="E353" s="244" t="s">
        <v>331</v>
      </c>
    </row>
    <row r="354" ht="18" customHeight="1">
      <c r="E354" s="322"/>
    </row>
    <row r="355" ht="18" customHeight="1">
      <c r="E355" s="244" t="s">
        <v>329</v>
      </c>
    </row>
    <row r="356" ht="18" customHeight="1">
      <c r="E356" s="244" t="s">
        <v>1020</v>
      </c>
    </row>
    <row r="357" ht="18" customHeight="1">
      <c r="E357" s="244"/>
    </row>
    <row r="358" ht="18" customHeight="1">
      <c r="E358" s="24"/>
    </row>
    <row r="359" ht="18" customHeight="1">
      <c r="E359" s="1634" t="s">
        <v>872</v>
      </c>
    </row>
    <row r="360" ht="18" customHeight="1">
      <c r="E360" s="1635" t="s">
        <v>1273</v>
      </c>
    </row>
    <row r="361" ht="18" customHeight="1">
      <c r="E361" s="1677"/>
    </row>
    <row r="362" ht="18" customHeight="1">
      <c r="E362" s="1678" t="s">
        <v>1274</v>
      </c>
    </row>
    <row r="363" ht="18" customHeight="1">
      <c r="E363" s="1679"/>
    </row>
    <row r="364" ht="18" customHeight="1">
      <c r="E364" s="1680" t="s">
        <v>1279</v>
      </c>
    </row>
    <row r="365" ht="18" customHeight="1">
      <c r="E365" s="1680" t="s">
        <v>1280</v>
      </c>
    </row>
    <row r="366" ht="18" customHeight="1">
      <c r="E366" s="1681"/>
    </row>
    <row r="367" ht="18" customHeight="1">
      <c r="E367" s="1682" t="s">
        <v>1284</v>
      </c>
    </row>
    <row r="368" ht="18" customHeight="1">
      <c r="E368" s="1682" t="s">
        <v>1284</v>
      </c>
    </row>
    <row r="369" ht="18" customHeight="1">
      <c r="E369" s="1636" t="s">
        <v>866</v>
      </c>
    </row>
    <row r="370" ht="18" customHeight="1">
      <c r="E370" s="1634" t="s">
        <v>872</v>
      </c>
    </row>
    <row r="371" ht="18" customHeight="1">
      <c r="E371" s="1677"/>
    </row>
    <row r="372" ht="18" customHeight="1">
      <c r="E372" s="1636" t="s">
        <v>866</v>
      </c>
    </row>
    <row r="373" ht="18" customHeight="1">
      <c r="E373" s="1637" t="s">
        <v>873</v>
      </c>
    </row>
    <row r="374" ht="18" customHeight="1">
      <c r="E374" s="1637" t="s">
        <v>873</v>
      </c>
    </row>
    <row r="375" ht="18" customHeight="1">
      <c r="E375" s="1678" t="s">
        <v>1288</v>
      </c>
    </row>
    <row r="376" ht="18" customHeight="1">
      <c r="E376" s="1677"/>
    </row>
    <row r="377" ht="18" customHeight="1">
      <c r="E377" s="1677"/>
    </row>
    <row r="378" ht="18" customHeight="1">
      <c r="E378" s="1680" t="s">
        <v>1291</v>
      </c>
    </row>
    <row r="379" ht="18" customHeight="1">
      <c r="E379" s="1677"/>
    </row>
    <row r="380" ht="18" customHeight="1">
      <c r="E380" s="1678" t="s">
        <v>1292</v>
      </c>
    </row>
    <row r="381" ht="18" customHeight="1">
      <c r="E381" s="1638" t="s">
        <v>1294</v>
      </c>
    </row>
    <row r="382" ht="18" customHeight="1">
      <c r="E382" s="1677"/>
    </row>
    <row r="383" ht="18" customHeight="1">
      <c r="E383" s="1679"/>
    </row>
    <row r="384" ht="18" customHeight="1">
      <c r="E384" s="1639" t="s">
        <v>1297</v>
      </c>
    </row>
    <row r="385" ht="18" customHeight="1">
      <c r="E385" s="1640" t="s">
        <v>870</v>
      </c>
    </row>
    <row r="386" ht="18" customHeight="1">
      <c r="E386" s="1641" t="s">
        <v>1299</v>
      </c>
    </row>
    <row r="387" ht="18" customHeight="1">
      <c r="E387" s="1635" t="s">
        <v>1300</v>
      </c>
    </row>
    <row r="388" ht="18" customHeight="1">
      <c r="E388" s="1642" t="s">
        <v>1301</v>
      </c>
    </row>
    <row r="389" ht="18" customHeight="1">
      <c r="E389" s="1643" t="s">
        <v>1294</v>
      </c>
    </row>
    <row r="390" ht="18" customHeight="1">
      <c r="E390" s="1644" t="s">
        <v>1305</v>
      </c>
    </row>
    <row r="391" ht="18" customHeight="1">
      <c r="E391" s="1644" t="s">
        <v>1308</v>
      </c>
    </row>
    <row r="392" ht="18" customHeight="1">
      <c r="E392" s="1644" t="s">
        <v>1309</v>
      </c>
    </row>
    <row r="393" ht="18" customHeight="1">
      <c r="E393" s="1635" t="s">
        <v>1333</v>
      </c>
    </row>
    <row r="394" ht="18" customHeight="1">
      <c r="E394" s="1645">
        <v>0.375</v>
      </c>
    </row>
    <row r="395" ht="18" customHeight="1">
      <c r="E395" s="1678" t="s">
        <v>631</v>
      </c>
    </row>
    <row r="396" ht="18" customHeight="1">
      <c r="E396" s="1644" t="s">
        <v>1310</v>
      </c>
    </row>
    <row r="397" ht="18" customHeight="1">
      <c r="E397" s="1644" t="s">
        <v>1311</v>
      </c>
    </row>
    <row r="398" ht="18" customHeight="1">
      <c r="E398" s="1644" t="s">
        <v>1307</v>
      </c>
    </row>
    <row r="399" ht="18" customHeight="1">
      <c r="E399" s="1643" t="s">
        <v>1294</v>
      </c>
    </row>
    <row r="400" ht="18" customHeight="1">
      <c r="E400" s="988">
        <v>0.7083333333333334</v>
      </c>
    </row>
    <row r="401" ht="18" customHeight="1">
      <c r="E401" s="988" t="s">
        <v>1315</v>
      </c>
    </row>
    <row r="402" ht="18" customHeight="1">
      <c r="E402" s="1677"/>
    </row>
    <row r="403" ht="18" customHeight="1">
      <c r="E403" s="1677"/>
    </row>
    <row r="404" ht="18" customHeight="1">
      <c r="E404" s="1646" t="s">
        <v>1345</v>
      </c>
    </row>
    <row r="405" ht="18" customHeight="1">
      <c r="E405" s="1646" t="s">
        <v>1336</v>
      </c>
    </row>
    <row r="406" ht="18" customHeight="1">
      <c r="E406" s="1646" t="s">
        <v>1337</v>
      </c>
    </row>
    <row r="407" ht="18" customHeight="1">
      <c r="E407" s="1678" t="s">
        <v>1303</v>
      </c>
    </row>
    <row r="408" ht="18" customHeight="1">
      <c r="E408" s="244" t="s">
        <v>806</v>
      </c>
    </row>
    <row r="409" ht="18" customHeight="1">
      <c r="E409" s="244" t="s">
        <v>1348</v>
      </c>
    </row>
    <row r="410" ht="18" customHeight="1">
      <c r="E410" s="244"/>
    </row>
    <row r="411" ht="18" customHeight="1">
      <c r="E411" s="1647" t="s">
        <v>1075</v>
      </c>
    </row>
    <row r="412" ht="18" customHeight="1">
      <c r="E412" s="1647" t="s">
        <v>1026</v>
      </c>
    </row>
    <row r="413" ht="18" customHeight="1">
      <c r="E413" s="1647" t="s">
        <v>1046</v>
      </c>
    </row>
    <row r="414" ht="18" customHeight="1">
      <c r="E414" s="1647" t="s">
        <v>423</v>
      </c>
    </row>
    <row r="415" ht="18" customHeight="1">
      <c r="E415" s="1647" t="s">
        <v>1339</v>
      </c>
    </row>
    <row r="416" ht="18" customHeight="1">
      <c r="E416" s="1647" t="s">
        <v>907</v>
      </c>
    </row>
    <row r="417" ht="18" customHeight="1">
      <c r="E417" s="1647" t="s">
        <v>908</v>
      </c>
    </row>
    <row r="418" ht="18" customHeight="1">
      <c r="E418" s="1647" t="s">
        <v>1338</v>
      </c>
    </row>
    <row r="419" ht="18" customHeight="1">
      <c r="E419" s="1647" t="s">
        <v>910</v>
      </c>
    </row>
    <row r="420" ht="18" customHeight="1">
      <c r="E420" s="1647" t="s">
        <v>911</v>
      </c>
    </row>
    <row r="421" ht="18" customHeight="1">
      <c r="E421" s="1647" t="s">
        <v>912</v>
      </c>
    </row>
    <row r="422" ht="18" customHeight="1">
      <c r="E422" s="1647" t="s">
        <v>913</v>
      </c>
    </row>
    <row r="423" ht="18" customHeight="1">
      <c r="E423" s="1647" t="s">
        <v>914</v>
      </c>
    </row>
    <row r="424" ht="18" customHeight="1">
      <c r="E424" s="1647" t="s">
        <v>915</v>
      </c>
    </row>
    <row r="425" ht="18" customHeight="1">
      <c r="E425" s="1647" t="s">
        <v>916</v>
      </c>
    </row>
    <row r="426" ht="18" customHeight="1">
      <c r="E426" s="1647" t="s">
        <v>917</v>
      </c>
    </row>
    <row r="427" ht="18" customHeight="1">
      <c r="E427" s="244"/>
    </row>
    <row r="428" ht="18" customHeight="1">
      <c r="E428" s="244" t="s">
        <v>1328</v>
      </c>
    </row>
    <row r="429" ht="18" customHeight="1">
      <c r="E429" s="1648" t="s">
        <v>1318</v>
      </c>
    </row>
    <row r="430" ht="18" customHeight="1">
      <c r="E430" s="1648" t="s">
        <v>1355</v>
      </c>
    </row>
    <row r="431" ht="18" customHeight="1">
      <c r="E431" s="1649" t="s">
        <v>1048</v>
      </c>
    </row>
    <row r="432" ht="18" customHeight="1">
      <c r="E432" s="500" t="s">
        <v>1107</v>
      </c>
    </row>
    <row r="433" ht="18" customHeight="1">
      <c r="E433" s="500" t="s">
        <v>903</v>
      </c>
    </row>
    <row r="434" ht="18" customHeight="1">
      <c r="E434" s="500" t="s">
        <v>1319</v>
      </c>
    </row>
    <row r="435" ht="18" customHeight="1">
      <c r="E435" s="500" t="s">
        <v>902</v>
      </c>
    </row>
    <row r="436" ht="18" customHeight="1">
      <c r="E436" s="500" t="s">
        <v>712</v>
      </c>
    </row>
    <row r="437" ht="18" customHeight="1">
      <c r="E437" s="11" t="s">
        <v>1349</v>
      </c>
    </row>
    <row r="438" ht="18" customHeight="1">
      <c r="E438" s="11" t="s">
        <v>1373</v>
      </c>
    </row>
    <row r="439" ht="18" customHeight="1">
      <c r="E439" s="11" t="s">
        <v>1388</v>
      </c>
    </row>
    <row r="440" ht="18" customHeight="1">
      <c r="E440" s="375" t="s">
        <v>1362</v>
      </c>
    </row>
    <row r="441" ht="18" customHeight="1">
      <c r="E441" s="17" t="s">
        <v>1351</v>
      </c>
    </row>
    <row r="442" ht="18" customHeight="1">
      <c r="E442" s="17" t="s">
        <v>1360</v>
      </c>
    </row>
    <row r="443" ht="18" customHeight="1">
      <c r="E443" s="375">
        <v>0.8333333333333334</v>
      </c>
    </row>
    <row r="444" ht="18" customHeight="1">
      <c r="E444" s="237">
        <v>0.75</v>
      </c>
    </row>
    <row r="445" ht="18" customHeight="1">
      <c r="E445" s="1650" t="s">
        <v>1364</v>
      </c>
    </row>
    <row r="446" ht="18" customHeight="1">
      <c r="E446" s="11"/>
    </row>
    <row r="447" ht="18" customHeight="1">
      <c r="E447" s="1017" t="s">
        <v>1392</v>
      </c>
    </row>
    <row r="448" ht="18" customHeight="1">
      <c r="E448" s="11" t="s">
        <v>1366</v>
      </c>
    </row>
    <row r="449" ht="18" customHeight="1">
      <c r="E449" s="11" t="s">
        <v>1394</v>
      </c>
    </row>
    <row r="450" ht="18" customHeight="1">
      <c r="E450" s="1651" t="s">
        <v>1393</v>
      </c>
    </row>
    <row r="451" ht="18" customHeight="1">
      <c r="E451" s="1648" t="s">
        <v>1326</v>
      </c>
    </row>
    <row r="452" ht="18" customHeight="1">
      <c r="E452" s="1648" t="s">
        <v>1359</v>
      </c>
    </row>
    <row r="453" ht="18" customHeight="1">
      <c r="E453" s="41" t="s">
        <v>1377</v>
      </c>
    </row>
    <row r="454" ht="18" customHeight="1">
      <c r="E454" s="1665" t="s">
        <v>1376</v>
      </c>
    </row>
    <row r="455" ht="18" customHeight="1">
      <c r="E455" s="1665" t="s">
        <v>1375</v>
      </c>
    </row>
    <row r="456" ht="18" customHeight="1">
      <c r="E456" s="1674"/>
    </row>
    <row r="457" ht="18" customHeight="1">
      <c r="E457" s="1665" t="s">
        <v>1374</v>
      </c>
    </row>
    <row r="458" ht="18" customHeight="1">
      <c r="E458" s="1665" t="s">
        <v>981</v>
      </c>
    </row>
    <row r="459" ht="18" customHeight="1">
      <c r="E459" s="1665" t="s">
        <v>1369</v>
      </c>
    </row>
    <row r="460" ht="18" customHeight="1">
      <c r="E460" s="1665" t="s">
        <v>1361</v>
      </c>
    </row>
    <row r="461" ht="18" customHeight="1">
      <c r="E461" s="1666"/>
    </row>
    <row r="463" ht="18" customHeight="1">
      <c r="E463" s="1670"/>
    </row>
    <row r="464" ht="18" customHeight="1">
      <c r="E464" s="1652" t="s">
        <v>1324</v>
      </c>
    </row>
    <row r="465" ht="18" customHeight="1">
      <c r="E465" s="23"/>
    </row>
    <row r="466" ht="18" customHeight="1">
      <c r="E466" s="23"/>
    </row>
    <row r="467" ht="18" customHeight="1">
      <c r="E467" s="1665" t="s">
        <v>1034</v>
      </c>
    </row>
    <row r="468" ht="18" customHeight="1">
      <c r="E468" s="1665"/>
    </row>
  </sheetData>
  <sheetProtection/>
  <mergeCells count="12">
    <mergeCell ref="A29:A34"/>
    <mergeCell ref="A43:A49"/>
    <mergeCell ref="A58:A63"/>
    <mergeCell ref="A64:A68"/>
    <mergeCell ref="A35:A39"/>
    <mergeCell ref="A69:A71"/>
    <mergeCell ref="A3:A10"/>
    <mergeCell ref="A11:A16"/>
    <mergeCell ref="A53:A57"/>
    <mergeCell ref="A40:A42"/>
    <mergeCell ref="A50:A52"/>
    <mergeCell ref="A18:A28"/>
  </mergeCells>
  <printOptions/>
  <pageMargins left="0" right="0" top="0" bottom="0" header="0.31496062992125984" footer="0.31496062992125984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L482"/>
  <sheetViews>
    <sheetView zoomScale="80" zoomScaleNormal="80" zoomScalePageLayoutView="0" workbookViewId="0" topLeftCell="A157">
      <selection activeCell="B16" sqref="B16:B17"/>
    </sheetView>
  </sheetViews>
  <sheetFormatPr defaultColWidth="9.140625" defaultRowHeight="15" customHeight="1"/>
  <cols>
    <col min="1" max="1" width="3.57421875" style="45" customWidth="1"/>
    <col min="2" max="2" width="12.421875" style="1544" customWidth="1"/>
    <col min="3" max="3" width="66.7109375" style="664" customWidth="1"/>
    <col min="4" max="4" width="18.8515625" style="1380" customWidth="1"/>
    <col min="5" max="5" width="66.28125" style="1160" customWidth="1"/>
    <col min="6" max="6" width="87.8515625" style="782" customWidth="1"/>
    <col min="7" max="7" width="15.7109375" style="45" customWidth="1"/>
    <col min="8" max="8" width="7.421875" style="45" customWidth="1"/>
    <col min="9" max="9" width="12.8515625" style="45" customWidth="1"/>
    <col min="10" max="10" width="11.28125" style="45" bestFit="1" customWidth="1"/>
    <col min="11" max="16384" width="9.140625" style="45" customWidth="1"/>
  </cols>
  <sheetData>
    <row r="1" spans="1:6" s="677" customFormat="1" ht="20.25" customHeight="1" thickBot="1">
      <c r="A1" s="1174"/>
      <c r="B1" s="1490" t="s">
        <v>0</v>
      </c>
      <c r="C1" s="695" t="s">
        <v>1</v>
      </c>
      <c r="D1" s="1289" t="s">
        <v>2</v>
      </c>
      <c r="E1" s="1124" t="s">
        <v>3</v>
      </c>
      <c r="F1" s="781"/>
    </row>
    <row r="2" spans="1:6" s="677" customFormat="1" ht="20.25" customHeight="1">
      <c r="A2" s="2132" t="s">
        <v>81</v>
      </c>
      <c r="B2" s="1491" t="s">
        <v>1880</v>
      </c>
      <c r="C2" s="1180" t="s">
        <v>1881</v>
      </c>
      <c r="D2" s="1290"/>
      <c r="E2" s="1181"/>
      <c r="F2" s="781"/>
    </row>
    <row r="3" spans="1:6" ht="16.5" customHeight="1">
      <c r="A3" s="2133"/>
      <c r="B3" s="1492" t="s">
        <v>1882</v>
      </c>
      <c r="C3" s="1192" t="s">
        <v>1883</v>
      </c>
      <c r="D3" s="1297"/>
      <c r="E3" s="1193"/>
      <c r="F3" s="841" t="s">
        <v>999</v>
      </c>
    </row>
    <row r="4" spans="1:5" ht="15" customHeight="1" thickBot="1">
      <c r="A4" s="2134"/>
      <c r="B4" s="1493" t="s">
        <v>1000</v>
      </c>
      <c r="C4" s="1195" t="s">
        <v>285</v>
      </c>
      <c r="D4" s="1298"/>
      <c r="E4" s="1196"/>
    </row>
    <row r="5" spans="1:5" ht="28.5" customHeight="1">
      <c r="A5" s="2051" t="s">
        <v>82</v>
      </c>
      <c r="B5" s="1494" t="s">
        <v>1884</v>
      </c>
      <c r="C5" s="1177" t="s">
        <v>1885</v>
      </c>
      <c r="D5" s="1299"/>
      <c r="E5" s="1197" t="s">
        <v>1524</v>
      </c>
    </row>
    <row r="6" spans="1:5" ht="15" customHeight="1">
      <c r="A6" s="2052"/>
      <c r="B6" s="1495" t="s">
        <v>1886</v>
      </c>
      <c r="C6" s="1033" t="s">
        <v>1887</v>
      </c>
      <c r="D6" s="1300" t="s">
        <v>16</v>
      </c>
      <c r="E6" s="1198" t="s">
        <v>1512</v>
      </c>
    </row>
    <row r="7" spans="1:5" ht="15" customHeight="1">
      <c r="A7" s="2052"/>
      <c r="B7" s="1496" t="s">
        <v>1888</v>
      </c>
      <c r="C7" s="1162" t="s">
        <v>1889</v>
      </c>
      <c r="D7" s="1301" t="s">
        <v>1519</v>
      </c>
      <c r="E7" s="1178" t="s">
        <v>1520</v>
      </c>
    </row>
    <row r="8" spans="1:5" ht="19.5" customHeight="1" thickBot="1">
      <c r="A8" s="2052"/>
      <c r="B8" s="1497" t="s">
        <v>1890</v>
      </c>
      <c r="C8" s="1175" t="s">
        <v>285</v>
      </c>
      <c r="D8" s="1302" t="s">
        <v>1515</v>
      </c>
      <c r="E8" s="1198" t="s">
        <v>1517</v>
      </c>
    </row>
    <row r="9" spans="1:5" ht="15" customHeight="1">
      <c r="A9" s="2115" t="s">
        <v>83</v>
      </c>
      <c r="B9" s="2140" t="s">
        <v>104</v>
      </c>
      <c r="C9" s="218" t="s">
        <v>1465</v>
      </c>
      <c r="D9" s="713" t="s">
        <v>440</v>
      </c>
      <c r="E9" s="1200"/>
    </row>
    <row r="10" spans="1:5" ht="26.25" customHeight="1">
      <c r="A10" s="2054"/>
      <c r="B10" s="2141"/>
      <c r="C10" s="427" t="s">
        <v>1561</v>
      </c>
      <c r="D10" s="1304" t="s">
        <v>14</v>
      </c>
      <c r="E10" s="1205" t="s">
        <v>1562</v>
      </c>
    </row>
    <row r="11" spans="1:5" ht="18" customHeight="1">
      <c r="A11" s="2054"/>
      <c r="B11" s="1500" t="s">
        <v>994</v>
      </c>
      <c r="C11" s="1161" t="s">
        <v>1891</v>
      </c>
      <c r="D11" s="1305"/>
      <c r="E11" s="1201" t="s">
        <v>1524</v>
      </c>
    </row>
    <row r="12" spans="1:5" ht="15" customHeight="1">
      <c r="A12" s="2054"/>
      <c r="B12" s="1495" t="s">
        <v>983</v>
      </c>
      <c r="C12" s="1033" t="s">
        <v>1529</v>
      </c>
      <c r="D12" s="1307" t="s">
        <v>440</v>
      </c>
      <c r="E12" s="1203" t="s">
        <v>1530</v>
      </c>
    </row>
    <row r="13" spans="1:5" ht="15" customHeight="1">
      <c r="A13" s="2054"/>
      <c r="B13" s="1498" t="s">
        <v>1892</v>
      </c>
      <c r="C13" s="19" t="s">
        <v>1410</v>
      </c>
      <c r="D13" s="1044" t="s">
        <v>440</v>
      </c>
      <c r="E13" s="1204" t="s">
        <v>1541</v>
      </c>
    </row>
    <row r="14" spans="1:5" ht="15" customHeight="1">
      <c r="A14" s="2054"/>
      <c r="B14" s="1501" t="s">
        <v>1928</v>
      </c>
      <c r="C14" s="353" t="s">
        <v>1929</v>
      </c>
      <c r="D14" s="1309" t="s">
        <v>440</v>
      </c>
      <c r="E14" s="1209" t="s">
        <v>1575</v>
      </c>
    </row>
    <row r="15" spans="1:5" ht="16.5" customHeight="1" thickBot="1">
      <c r="A15" s="2054"/>
      <c r="B15" s="1498" t="s">
        <v>672</v>
      </c>
      <c r="C15" s="19" t="s">
        <v>730</v>
      </c>
      <c r="D15" s="1050" t="s">
        <v>440</v>
      </c>
      <c r="E15" s="1182"/>
    </row>
    <row r="16" spans="1:5" ht="15" customHeight="1">
      <c r="A16" s="2136" t="s">
        <v>84</v>
      </c>
      <c r="B16" s="2140"/>
      <c r="C16" s="15" t="s">
        <v>1494</v>
      </c>
      <c r="D16" s="1312" t="s">
        <v>1492</v>
      </c>
      <c r="E16" s="1159"/>
    </row>
    <row r="17" spans="1:5" ht="15" customHeight="1">
      <c r="A17" s="2055"/>
      <c r="B17" s="2141"/>
      <c r="C17" s="541" t="s">
        <v>1561</v>
      </c>
      <c r="D17" s="1304" t="s">
        <v>14</v>
      </c>
      <c r="E17" s="1157" t="s">
        <v>1562</v>
      </c>
    </row>
    <row r="18" spans="1:5" ht="15" customHeight="1">
      <c r="A18" s="2055"/>
      <c r="B18" s="1503" t="s">
        <v>1893</v>
      </c>
      <c r="C18" s="1033" t="s">
        <v>1894</v>
      </c>
      <c r="D18" s="1307" t="s">
        <v>16</v>
      </c>
      <c r="E18" s="1182" t="s">
        <v>1895</v>
      </c>
    </row>
    <row r="19" spans="1:5" ht="15" customHeight="1">
      <c r="A19" s="2055"/>
      <c r="B19" s="1504" t="s">
        <v>77</v>
      </c>
      <c r="C19" s="1162" t="s">
        <v>1896</v>
      </c>
      <c r="D19" s="1308" t="s">
        <v>16</v>
      </c>
      <c r="E19" s="1210" t="s">
        <v>1577</v>
      </c>
    </row>
    <row r="20" spans="1:5" ht="15" customHeight="1">
      <c r="A20" s="2055"/>
      <c r="B20" s="1505"/>
      <c r="C20" s="1038"/>
      <c r="D20" s="1313" t="s">
        <v>918</v>
      </c>
      <c r="E20" s="1182"/>
    </row>
    <row r="21" spans="1:5" ht="15" customHeight="1">
      <c r="A21" s="2055"/>
      <c r="B21" s="1502"/>
      <c r="C21" s="569"/>
      <c r="D21" s="1311" t="s">
        <v>16</v>
      </c>
      <c r="E21" s="1211" t="s">
        <v>1578</v>
      </c>
    </row>
    <row r="22" spans="1:5" ht="15" customHeight="1">
      <c r="A22" s="2055"/>
      <c r="B22" s="1506" t="s">
        <v>1897</v>
      </c>
      <c r="C22" s="1207" t="s">
        <v>1898</v>
      </c>
      <c r="D22" s="1314" t="s">
        <v>16</v>
      </c>
      <c r="E22" s="1212" t="s">
        <v>1579</v>
      </c>
    </row>
    <row r="23" spans="1:5" ht="15" customHeight="1" thickBot="1">
      <c r="A23" s="2137"/>
      <c r="B23" s="1507" t="s">
        <v>682</v>
      </c>
      <c r="C23" s="1041" t="s">
        <v>318</v>
      </c>
      <c r="D23" s="1315" t="s">
        <v>440</v>
      </c>
      <c r="E23" s="1213" t="s">
        <v>1580</v>
      </c>
    </row>
    <row r="24" spans="1:5" ht="15" customHeight="1" thickBot="1">
      <c r="A24" s="2115" t="s">
        <v>85</v>
      </c>
      <c r="B24" s="1508"/>
      <c r="C24" s="1218"/>
      <c r="D24" s="1219" t="s">
        <v>1591</v>
      </c>
      <c r="E24" s="1241"/>
    </row>
    <row r="25" spans="1:5" ht="15" customHeight="1">
      <c r="A25" s="2054"/>
      <c r="B25" s="2116"/>
      <c r="C25" s="2119" t="s">
        <v>13</v>
      </c>
      <c r="D25" s="1316" t="s">
        <v>1621</v>
      </c>
      <c r="E25" s="1242" t="s">
        <v>1622</v>
      </c>
    </row>
    <row r="26" spans="1:5" ht="15" customHeight="1">
      <c r="A26" s="2054"/>
      <c r="B26" s="2117"/>
      <c r="C26" s="2120"/>
      <c r="D26" s="1317"/>
      <c r="E26" s="1189" t="s">
        <v>1623</v>
      </c>
    </row>
    <row r="27" spans="1:5" ht="15" customHeight="1">
      <c r="A27" s="2054"/>
      <c r="B27" s="2117"/>
      <c r="C27" s="2120"/>
      <c r="D27" s="1317"/>
      <c r="E27" s="1189" t="s">
        <v>1624</v>
      </c>
    </row>
    <row r="28" spans="1:5" ht="15" customHeight="1">
      <c r="A28" s="2054"/>
      <c r="B28" s="2117"/>
      <c r="C28" s="2120"/>
      <c r="D28" s="1317"/>
      <c r="E28" s="1189" t="s">
        <v>1625</v>
      </c>
    </row>
    <row r="29" spans="1:5" ht="15" customHeight="1">
      <c r="A29" s="2054"/>
      <c r="B29" s="2117"/>
      <c r="C29" s="2120"/>
      <c r="D29" s="1317" t="s">
        <v>440</v>
      </c>
      <c r="E29" s="1189" t="s">
        <v>1629</v>
      </c>
    </row>
    <row r="30" spans="1:5" ht="15" customHeight="1" thickBot="1">
      <c r="A30" s="2054"/>
      <c r="B30" s="2118"/>
      <c r="C30" s="2121"/>
      <c r="D30" s="1318" t="s">
        <v>1626</v>
      </c>
      <c r="E30" s="1243" t="s">
        <v>1628</v>
      </c>
    </row>
    <row r="31" spans="1:5" ht="15" customHeight="1">
      <c r="A31" s="2054"/>
      <c r="B31" s="1509" t="s">
        <v>1899</v>
      </c>
      <c r="C31" s="11" t="s">
        <v>1900</v>
      </c>
      <c r="D31" s="325" t="s">
        <v>1485</v>
      </c>
      <c r="E31" s="1220" t="s">
        <v>1592</v>
      </c>
    </row>
    <row r="32" spans="1:5" ht="15" customHeight="1">
      <c r="A32" s="2054"/>
      <c r="B32" s="1503" t="s">
        <v>1621</v>
      </c>
      <c r="C32" s="1033" t="s">
        <v>1627</v>
      </c>
      <c r="D32" s="1307" t="s">
        <v>16</v>
      </c>
      <c r="E32" s="1157"/>
    </row>
    <row r="33" spans="1:5" ht="18" customHeight="1">
      <c r="A33" s="2054"/>
      <c r="B33" s="1510"/>
      <c r="C33" s="618" t="s">
        <v>1640</v>
      </c>
      <c r="D33" s="1319" t="s">
        <v>918</v>
      </c>
      <c r="E33" s="1157" t="s">
        <v>1639</v>
      </c>
    </row>
    <row r="34" spans="1:5" ht="15" customHeight="1">
      <c r="A34" s="2054"/>
      <c r="B34" s="1509"/>
      <c r="C34" s="11"/>
      <c r="D34" s="325" t="s">
        <v>1467</v>
      </c>
      <c r="E34" s="1157"/>
    </row>
    <row r="35" spans="1:5" ht="15.75" customHeight="1">
      <c r="A35" s="2054"/>
      <c r="B35" s="1511"/>
      <c r="C35" s="618"/>
      <c r="D35" s="1319" t="s">
        <v>918</v>
      </c>
      <c r="E35" s="1157"/>
    </row>
    <row r="36" spans="1:6" ht="15" customHeight="1">
      <c r="A36" s="2054"/>
      <c r="B36" s="1498" t="s">
        <v>1901</v>
      </c>
      <c r="C36" s="39" t="s">
        <v>40</v>
      </c>
      <c r="D36" s="376" t="s">
        <v>9</v>
      </c>
      <c r="E36" s="1221" t="s">
        <v>1581</v>
      </c>
      <c r="F36" s="1247" t="s">
        <v>1635</v>
      </c>
    </row>
    <row r="37" spans="1:5" ht="15" customHeight="1">
      <c r="A37" s="2054"/>
      <c r="B37" s="1498"/>
      <c r="C37" s="11"/>
      <c r="D37" s="376" t="s">
        <v>16</v>
      </c>
      <c r="E37" s="1222" t="s">
        <v>1641</v>
      </c>
    </row>
    <row r="38" spans="1:5" ht="15" customHeight="1">
      <c r="A38" s="2054"/>
      <c r="B38" s="1498"/>
      <c r="C38" s="39"/>
      <c r="D38" s="376" t="s">
        <v>16</v>
      </c>
      <c r="E38" s="1157" t="s">
        <v>1583</v>
      </c>
    </row>
    <row r="39" spans="1:5" ht="15" customHeight="1">
      <c r="A39" s="2054"/>
      <c r="B39" s="1509" t="s">
        <v>1902</v>
      </c>
      <c r="C39" s="1217" t="s">
        <v>1903</v>
      </c>
      <c r="D39" s="376" t="s">
        <v>16</v>
      </c>
      <c r="E39" s="1223">
        <v>0.7916666666666666</v>
      </c>
    </row>
    <row r="40" spans="1:5" ht="15" customHeight="1">
      <c r="A40" s="2054"/>
      <c r="B40" s="1509" t="s">
        <v>1904</v>
      </c>
      <c r="C40" s="39" t="s">
        <v>1469</v>
      </c>
      <c r="D40" s="325" t="s">
        <v>1470</v>
      </c>
      <c r="E40" s="1221" t="s">
        <v>1581</v>
      </c>
    </row>
    <row r="41" spans="1:6" ht="15" customHeight="1">
      <c r="A41" s="2054"/>
      <c r="B41" s="1511"/>
      <c r="C41" s="1049"/>
      <c r="D41" s="621" t="s">
        <v>918</v>
      </c>
      <c r="E41" s="1157" t="s">
        <v>1636</v>
      </c>
      <c r="F41" s="45"/>
    </row>
    <row r="42" spans="1:5" ht="15" customHeight="1" thickBot="1">
      <c r="A42" s="2058"/>
      <c r="B42" s="1512"/>
      <c r="C42" s="1076"/>
      <c r="D42" s="1320" t="s">
        <v>918</v>
      </c>
      <c r="E42" s="1213"/>
    </row>
    <row r="43" spans="1:5" ht="15" customHeight="1">
      <c r="A43" s="2136" t="s">
        <v>86</v>
      </c>
      <c r="B43" s="1513" t="s">
        <v>1496</v>
      </c>
      <c r="C43" s="1215" t="s">
        <v>1489</v>
      </c>
      <c r="D43" s="1216" t="s">
        <v>1472</v>
      </c>
      <c r="E43" s="1221" t="s">
        <v>1581</v>
      </c>
    </row>
    <row r="44" spans="1:5" ht="15" customHeight="1">
      <c r="A44" s="2055"/>
      <c r="B44" s="1511"/>
      <c r="C44" s="1049"/>
      <c r="D44" s="1313" t="s">
        <v>918</v>
      </c>
      <c r="E44" s="1125"/>
    </row>
    <row r="45" spans="1:5" ht="15" customHeight="1">
      <c r="A45" s="2055"/>
      <c r="B45" s="1509" t="s">
        <v>692</v>
      </c>
      <c r="C45" s="1024" t="s">
        <v>1471</v>
      </c>
      <c r="D45" s="1050" t="s">
        <v>1472</v>
      </c>
      <c r="E45" s="1221" t="s">
        <v>1581</v>
      </c>
    </row>
    <row r="46" spans="1:5" ht="15" customHeight="1">
      <c r="A46" s="2055"/>
      <c r="B46" s="1498" t="s">
        <v>1642</v>
      </c>
      <c r="C46" s="1246" t="s">
        <v>1633</v>
      </c>
      <c r="D46" s="376" t="s">
        <v>16</v>
      </c>
      <c r="E46" s="1157" t="s">
        <v>1634</v>
      </c>
    </row>
    <row r="47" spans="1:5" ht="15" customHeight="1">
      <c r="A47" s="2055"/>
      <c r="B47" s="1511"/>
      <c r="C47" s="1049"/>
      <c r="D47" s="1313" t="s">
        <v>918</v>
      </c>
      <c r="E47" s="1125"/>
    </row>
    <row r="48" spans="1:5" ht="15" customHeight="1">
      <c r="A48" s="2055"/>
      <c r="B48" s="1514"/>
      <c r="C48" s="1125"/>
      <c r="D48" s="1321" t="s">
        <v>16</v>
      </c>
      <c r="E48" s="1125" t="s">
        <v>1687</v>
      </c>
    </row>
    <row r="49" spans="1:5" ht="15" customHeight="1">
      <c r="A49" s="2055"/>
      <c r="B49" s="1502" t="s">
        <v>1417</v>
      </c>
      <c r="C49" s="105" t="s">
        <v>58</v>
      </c>
      <c r="D49" s="1048" t="s">
        <v>1472</v>
      </c>
      <c r="E49" s="1221" t="s">
        <v>1581</v>
      </c>
    </row>
    <row r="50" spans="1:5" ht="15" customHeight="1">
      <c r="A50" s="2055"/>
      <c r="B50" s="1503" t="s">
        <v>1905</v>
      </c>
      <c r="C50" s="1033" t="s">
        <v>1409</v>
      </c>
      <c r="D50" s="1307" t="s">
        <v>16</v>
      </c>
      <c r="E50" s="1125"/>
    </row>
    <row r="51" spans="1:5" ht="15" customHeight="1">
      <c r="A51" s="2055"/>
      <c r="B51" s="1515"/>
      <c r="C51" s="1245"/>
      <c r="D51" s="1322" t="s">
        <v>16</v>
      </c>
      <c r="E51" s="1261" t="s">
        <v>1688</v>
      </c>
    </row>
    <row r="52" spans="1:5" ht="15" customHeight="1">
      <c r="A52" s="2055"/>
      <c r="B52" s="1502"/>
      <c r="C52" s="39"/>
      <c r="D52" s="376" t="s">
        <v>16</v>
      </c>
      <c r="E52" s="1157" t="s">
        <v>1690</v>
      </c>
    </row>
    <row r="53" spans="1:6" ht="17.25" customHeight="1">
      <c r="A53" s="2055"/>
      <c r="B53" s="2138" t="s">
        <v>1906</v>
      </c>
      <c r="C53" s="2143" t="s">
        <v>1907</v>
      </c>
      <c r="D53" s="1250" t="s">
        <v>440</v>
      </c>
      <c r="E53" s="57" t="s">
        <v>1646</v>
      </c>
      <c r="F53" s="1256" t="s">
        <v>1668</v>
      </c>
    </row>
    <row r="54" spans="1:6" ht="17.25" customHeight="1">
      <c r="A54" s="2055"/>
      <c r="B54" s="2139"/>
      <c r="C54" s="2144"/>
      <c r="D54" s="1251" t="s">
        <v>1647</v>
      </c>
      <c r="E54" s="57" t="s">
        <v>1648</v>
      </c>
      <c r="F54" s="1256"/>
    </row>
    <row r="55" spans="1:6" ht="17.25" customHeight="1">
      <c r="A55" s="2055"/>
      <c r="B55" s="2139"/>
      <c r="C55" s="2144"/>
      <c r="D55" s="2122" t="s">
        <v>441</v>
      </c>
      <c r="E55" s="1252" t="s">
        <v>1650</v>
      </c>
      <c r="F55" s="2126" t="s">
        <v>1671</v>
      </c>
    </row>
    <row r="56" spans="1:6" ht="15.75" customHeight="1">
      <c r="A56" s="2055"/>
      <c r="B56" s="2139"/>
      <c r="C56" s="2144"/>
      <c r="D56" s="2123"/>
      <c r="E56" s="1252" t="s">
        <v>1651</v>
      </c>
      <c r="F56" s="2127"/>
    </row>
    <row r="57" spans="1:6" ht="15.75" customHeight="1">
      <c r="A57" s="2055"/>
      <c r="B57" s="2139"/>
      <c r="C57" s="2144"/>
      <c r="D57" s="2123"/>
      <c r="E57" s="1252" t="s">
        <v>1652</v>
      </c>
      <c r="F57" s="2127"/>
    </row>
    <row r="58" spans="1:6" ht="16.5" customHeight="1">
      <c r="A58" s="2055"/>
      <c r="B58" s="2139"/>
      <c r="C58" s="2144"/>
      <c r="D58" s="2124"/>
      <c r="E58" s="1252" t="s">
        <v>1653</v>
      </c>
      <c r="F58" s="2128"/>
    </row>
    <row r="59" spans="1:6" ht="15" customHeight="1">
      <c r="A59" s="2055"/>
      <c r="B59" s="2139"/>
      <c r="C59" s="2144"/>
      <c r="D59" s="379" t="s">
        <v>1678</v>
      </c>
      <c r="E59" s="57" t="s">
        <v>1679</v>
      </c>
      <c r="F59" s="1256" t="s">
        <v>1669</v>
      </c>
    </row>
    <row r="60" spans="1:6" ht="31.5" customHeight="1">
      <c r="A60" s="2055"/>
      <c r="B60" s="2139"/>
      <c r="C60" s="2144"/>
      <c r="D60" s="379" t="s">
        <v>959</v>
      </c>
      <c r="E60" s="1253" t="s">
        <v>1649</v>
      </c>
      <c r="F60" s="1257" t="s">
        <v>1675</v>
      </c>
    </row>
    <row r="61" spans="1:6" ht="16.5" customHeight="1">
      <c r="A61" s="2055"/>
      <c r="B61" s="2139"/>
      <c r="C61" s="2144"/>
      <c r="D61" s="379" t="s">
        <v>901</v>
      </c>
      <c r="E61" s="1254" t="s">
        <v>1654</v>
      </c>
      <c r="F61" s="1256" t="s">
        <v>1672</v>
      </c>
    </row>
    <row r="62" spans="1:6" ht="35.25" customHeight="1">
      <c r="A62" s="2055"/>
      <c r="B62" s="2139"/>
      <c r="C62" s="2144"/>
      <c r="D62" s="379" t="s">
        <v>1680</v>
      </c>
      <c r="E62" s="1259" t="s">
        <v>1684</v>
      </c>
      <c r="F62" s="1257" t="s">
        <v>1676</v>
      </c>
    </row>
    <row r="63" spans="1:6" ht="27.75" customHeight="1">
      <c r="A63" s="2055"/>
      <c r="B63" s="2139"/>
      <c r="C63" s="2144"/>
      <c r="D63" s="379" t="s">
        <v>1681</v>
      </c>
      <c r="E63" s="1254" t="s">
        <v>1655</v>
      </c>
      <c r="F63" s="1256" t="s">
        <v>1673</v>
      </c>
    </row>
    <row r="64" spans="1:6" ht="17.25" customHeight="1">
      <c r="A64" s="2055"/>
      <c r="B64" s="2139"/>
      <c r="C64" s="2144"/>
      <c r="D64" s="379" t="s">
        <v>1658</v>
      </c>
      <c r="E64" s="1255" t="s">
        <v>1662</v>
      </c>
      <c r="F64" s="1256"/>
    </row>
    <row r="65" spans="1:6" ht="16.5" customHeight="1">
      <c r="A65" s="2055"/>
      <c r="B65" s="2139"/>
      <c r="C65" s="2144"/>
      <c r="D65" s="1323" t="s">
        <v>1682</v>
      </c>
      <c r="E65" s="1255" t="s">
        <v>1660</v>
      </c>
      <c r="F65" s="1256" t="s">
        <v>1663</v>
      </c>
    </row>
    <row r="66" spans="1:6" ht="17.25" customHeight="1">
      <c r="A66" s="2055"/>
      <c r="B66" s="2139"/>
      <c r="C66" s="2144"/>
      <c r="D66" s="1324"/>
      <c r="E66" s="1258" t="s">
        <v>1674</v>
      </c>
      <c r="F66" s="1256" t="s">
        <v>1663</v>
      </c>
    </row>
    <row r="67" spans="1:12" ht="24.75" customHeight="1">
      <c r="A67" s="2055"/>
      <c r="B67" s="2139"/>
      <c r="C67" s="2144"/>
      <c r="D67" s="379" t="s">
        <v>1683</v>
      </c>
      <c r="E67" s="1254" t="s">
        <v>1664</v>
      </c>
      <c r="F67" s="1257" t="s">
        <v>1667</v>
      </c>
      <c r="L67" s="45" t="s">
        <v>1677</v>
      </c>
    </row>
    <row r="68" spans="1:6" ht="19.5" customHeight="1">
      <c r="A68" s="2055"/>
      <c r="B68" s="2139"/>
      <c r="C68" s="2144"/>
      <c r="D68" s="379" t="s">
        <v>1665</v>
      </c>
      <c r="E68" s="57" t="s">
        <v>1659</v>
      </c>
      <c r="F68" s="1256" t="s">
        <v>1670</v>
      </c>
    </row>
    <row r="69" spans="1:6" ht="17.25" customHeight="1">
      <c r="A69" s="2055"/>
      <c r="B69" s="2139"/>
      <c r="C69" s="2144"/>
      <c r="D69" s="379"/>
      <c r="E69" s="1255" t="s">
        <v>1661</v>
      </c>
      <c r="F69" s="1256"/>
    </row>
    <row r="70" spans="2:5" ht="17.25" customHeight="1">
      <c r="B70" s="1505"/>
      <c r="C70" s="617"/>
      <c r="D70" s="1313" t="s">
        <v>918</v>
      </c>
      <c r="E70" s="1249" t="s">
        <v>1644</v>
      </c>
    </row>
    <row r="71" spans="1:5" ht="17.25" customHeight="1">
      <c r="A71" s="1386"/>
      <c r="B71" s="1516" t="s">
        <v>1486</v>
      </c>
      <c r="C71" s="48" t="s">
        <v>1761</v>
      </c>
      <c r="D71" s="1325" t="s">
        <v>1774</v>
      </c>
      <c r="E71" s="1282" t="s">
        <v>1766</v>
      </c>
    </row>
    <row r="72" spans="1:5" ht="15" customHeight="1">
      <c r="A72" s="1386"/>
      <c r="B72" s="1517" t="s">
        <v>1486</v>
      </c>
      <c r="C72" s="39" t="s">
        <v>19</v>
      </c>
      <c r="D72" s="1050" t="s">
        <v>1472</v>
      </c>
      <c r="E72" s="1221" t="s">
        <v>1581</v>
      </c>
    </row>
    <row r="73" spans="1:5" ht="15" customHeight="1">
      <c r="A73" s="1386"/>
      <c r="B73" s="1509" t="s">
        <v>692</v>
      </c>
      <c r="C73" s="11" t="s">
        <v>73</v>
      </c>
      <c r="D73" s="1044" t="s">
        <v>14</v>
      </c>
      <c r="E73" s="1125"/>
    </row>
    <row r="74" spans="1:5" ht="15" customHeight="1">
      <c r="A74" s="1386"/>
      <c r="B74" s="1493" t="s">
        <v>1762</v>
      </c>
      <c r="C74" s="46" t="s">
        <v>1761</v>
      </c>
      <c r="D74" s="1326" t="s">
        <v>1774</v>
      </c>
      <c r="E74" s="1283" t="s">
        <v>1767</v>
      </c>
    </row>
    <row r="75" spans="1:5" ht="40.5" customHeight="1">
      <c r="A75" s="1386"/>
      <c r="B75" s="1502" t="s">
        <v>1631</v>
      </c>
      <c r="C75" s="320" t="s">
        <v>1630</v>
      </c>
      <c r="D75" s="1048" t="s">
        <v>16</v>
      </c>
      <c r="E75" s="1263" t="s">
        <v>1692</v>
      </c>
    </row>
    <row r="76" spans="1:5" ht="21.75" customHeight="1">
      <c r="A76" s="2103" t="s">
        <v>86</v>
      </c>
      <c r="B76" s="1518" t="s">
        <v>1631</v>
      </c>
      <c r="C76" s="39" t="s">
        <v>1693</v>
      </c>
      <c r="D76" s="1327">
        <v>0.8125</v>
      </c>
      <c r="E76" s="1284" t="s">
        <v>1694</v>
      </c>
    </row>
    <row r="77" spans="1:5" ht="30" customHeight="1">
      <c r="A77" s="2103"/>
      <c r="B77" s="1519"/>
      <c r="C77" s="1285"/>
      <c r="D77" s="600" t="s">
        <v>440</v>
      </c>
      <c r="E77" s="1287" t="s">
        <v>1708</v>
      </c>
    </row>
    <row r="78" spans="1:5" ht="14.25" customHeight="1">
      <c r="A78" s="2103"/>
      <c r="B78" s="1518"/>
      <c r="C78" s="39"/>
      <c r="D78" s="1327"/>
      <c r="E78" s="1284" t="s">
        <v>1797</v>
      </c>
    </row>
    <row r="79" spans="1:5" ht="15" customHeight="1" thickBot="1">
      <c r="A79" s="2104"/>
      <c r="B79" s="1520"/>
      <c r="C79" s="645"/>
      <c r="D79" s="1328" t="s">
        <v>1485</v>
      </c>
      <c r="E79" s="1263" t="s">
        <v>1768</v>
      </c>
    </row>
    <row r="80" spans="1:5" ht="15" customHeight="1">
      <c r="A80" s="2115" t="s">
        <v>87</v>
      </c>
      <c r="B80" s="2129" t="s">
        <v>1691</v>
      </c>
      <c r="C80" s="2106" t="s">
        <v>1713</v>
      </c>
      <c r="D80" s="1329">
        <v>0.5</v>
      </c>
      <c r="E80" s="1265" t="s">
        <v>1695</v>
      </c>
    </row>
    <row r="81" spans="1:5" ht="15" customHeight="1">
      <c r="A81" s="2054"/>
      <c r="B81" s="2130"/>
      <c r="C81" s="2096"/>
      <c r="D81" s="1330">
        <v>0.5416666666666666</v>
      </c>
      <c r="E81" s="1266" t="s">
        <v>1696</v>
      </c>
    </row>
    <row r="82" spans="1:5" ht="15" customHeight="1">
      <c r="A82" s="2054"/>
      <c r="B82" s="2130"/>
      <c r="C82" s="2096"/>
      <c r="D82" s="1330">
        <v>0.59375</v>
      </c>
      <c r="E82" s="1266" t="s">
        <v>1697</v>
      </c>
    </row>
    <row r="83" spans="1:5" ht="15" customHeight="1">
      <c r="A83" s="2054"/>
      <c r="B83" s="1521" t="s">
        <v>1691</v>
      </c>
      <c r="C83" s="1395" t="s">
        <v>1779</v>
      </c>
      <c r="D83" s="1393" t="s">
        <v>1783</v>
      </c>
      <c r="E83" s="1394" t="s">
        <v>1781</v>
      </c>
    </row>
    <row r="84" spans="1:5" ht="15" customHeight="1">
      <c r="A84" s="2054"/>
      <c r="B84" s="1522">
        <v>44380</v>
      </c>
      <c r="C84" s="1395" t="s">
        <v>1775</v>
      </c>
      <c r="D84" s="1393" t="s">
        <v>1776</v>
      </c>
      <c r="E84" s="1394" t="s">
        <v>1777</v>
      </c>
    </row>
    <row r="85" spans="1:5" ht="15" customHeight="1">
      <c r="A85" s="2054"/>
      <c r="B85" s="1498" t="s">
        <v>1474</v>
      </c>
      <c r="C85" s="43" t="s">
        <v>1473</v>
      </c>
      <c r="D85" s="1279" t="s">
        <v>1472</v>
      </c>
      <c r="E85" s="1125"/>
    </row>
    <row r="86" spans="1:5" ht="15" customHeight="1">
      <c r="A86" s="2054"/>
      <c r="B86" s="1498" t="s">
        <v>1110</v>
      </c>
      <c r="C86" s="43" t="s">
        <v>1419</v>
      </c>
      <c r="D86" s="1279" t="s">
        <v>1485</v>
      </c>
      <c r="E86" s="1221" t="s">
        <v>1581</v>
      </c>
    </row>
    <row r="87" spans="1:5" ht="15" customHeight="1">
      <c r="A87" s="2054"/>
      <c r="B87" s="2107" t="s">
        <v>1698</v>
      </c>
      <c r="C87" s="2078" t="s">
        <v>1699</v>
      </c>
      <c r="D87" s="1381">
        <v>0.375</v>
      </c>
      <c r="E87" s="1382" t="s">
        <v>1701</v>
      </c>
    </row>
    <row r="88" spans="1:5" ht="15" customHeight="1">
      <c r="A88" s="2054"/>
      <c r="B88" s="2107"/>
      <c r="C88" s="2078"/>
      <c r="D88" s="1381">
        <v>0.4375</v>
      </c>
      <c r="E88" s="1382" t="s">
        <v>1701</v>
      </c>
    </row>
    <row r="89" spans="1:5" ht="15" customHeight="1">
      <c r="A89" s="2054"/>
      <c r="B89" s="1498" t="s">
        <v>1698</v>
      </c>
      <c r="C89" s="43" t="s">
        <v>1700</v>
      </c>
      <c r="D89" s="1331">
        <v>0.8541666666666666</v>
      </c>
      <c r="E89" s="1267" t="s">
        <v>1701</v>
      </c>
    </row>
    <row r="90" spans="1:5" ht="21" customHeight="1">
      <c r="A90" s="2054"/>
      <c r="B90" s="1523" t="s">
        <v>1702</v>
      </c>
      <c r="C90" s="1264" t="s">
        <v>1714</v>
      </c>
      <c r="D90" s="1332" t="s">
        <v>1703</v>
      </c>
      <c r="E90" s="1268" t="s">
        <v>1716</v>
      </c>
    </row>
    <row r="91" spans="1:5" ht="15" customHeight="1">
      <c r="A91" s="2054"/>
      <c r="B91" s="2142" t="s">
        <v>1705</v>
      </c>
      <c r="C91" s="2096" t="s">
        <v>1712</v>
      </c>
      <c r="D91" s="1330">
        <v>0.5</v>
      </c>
      <c r="E91" s="1266" t="s">
        <v>1695</v>
      </c>
    </row>
    <row r="92" spans="1:5" ht="15" customHeight="1">
      <c r="A92" s="2054"/>
      <c r="B92" s="2142"/>
      <c r="C92" s="2096"/>
      <c r="D92" s="1330">
        <v>0.5416666666666666</v>
      </c>
      <c r="E92" s="1266" t="s">
        <v>1696</v>
      </c>
    </row>
    <row r="93" spans="1:5" ht="15" customHeight="1">
      <c r="A93" s="2054"/>
      <c r="B93" s="2142"/>
      <c r="C93" s="2096"/>
      <c r="D93" s="1330">
        <v>0.59375</v>
      </c>
      <c r="E93" s="1266" t="s">
        <v>1697</v>
      </c>
    </row>
    <row r="94" spans="1:5" ht="15" customHeight="1">
      <c r="A94" s="2054"/>
      <c r="B94" s="1524" t="s">
        <v>1910</v>
      </c>
      <c r="C94" s="1395" t="s">
        <v>1911</v>
      </c>
      <c r="D94" s="1393" t="s">
        <v>1782</v>
      </c>
      <c r="E94" s="1394" t="s">
        <v>1781</v>
      </c>
    </row>
    <row r="95" spans="1:5" ht="15" customHeight="1">
      <c r="A95" s="2054"/>
      <c r="B95" s="1498"/>
      <c r="C95" s="43"/>
      <c r="D95" s="1279" t="s">
        <v>1472</v>
      </c>
      <c r="E95" s="1125" t="s">
        <v>1581</v>
      </c>
    </row>
    <row r="96" spans="1:5" ht="15" customHeight="1">
      <c r="A96" s="2054"/>
      <c r="B96" s="1505"/>
      <c r="C96" s="617"/>
      <c r="D96" s="621" t="s">
        <v>918</v>
      </c>
      <c r="E96" s="1157"/>
    </row>
    <row r="97" spans="1:5" ht="19.5" customHeight="1">
      <c r="A97" s="2054"/>
      <c r="B97" s="1525" t="s">
        <v>1285</v>
      </c>
      <c r="C97" s="1183" t="s">
        <v>1706</v>
      </c>
      <c r="D97" s="1333" t="s">
        <v>440</v>
      </c>
      <c r="E97" s="1288" t="s">
        <v>1645</v>
      </c>
    </row>
    <row r="98" spans="1:5" ht="15" customHeight="1">
      <c r="A98" s="2054"/>
      <c r="B98" s="1526" t="s">
        <v>1710</v>
      </c>
      <c r="C98" s="1383" t="s">
        <v>1711</v>
      </c>
      <c r="D98" s="1384">
        <v>0.5416666666666666</v>
      </c>
      <c r="E98" s="1385" t="s">
        <v>1704</v>
      </c>
    </row>
    <row r="99" spans="1:5" ht="15" customHeight="1">
      <c r="A99" s="2054"/>
      <c r="B99" s="1527" t="s">
        <v>1710</v>
      </c>
      <c r="C99" s="1264" t="s">
        <v>1722</v>
      </c>
      <c r="D99" s="1334" t="s">
        <v>545</v>
      </c>
      <c r="E99" s="1269" t="s">
        <v>1715</v>
      </c>
    </row>
    <row r="100" spans="1:5" ht="15" customHeight="1">
      <c r="A100" s="2054"/>
      <c r="B100" s="1524" t="s">
        <v>1778</v>
      </c>
      <c r="C100" s="1396" t="s">
        <v>1779</v>
      </c>
      <c r="D100" s="1397" t="s">
        <v>1485</v>
      </c>
      <c r="E100" s="1398" t="s">
        <v>1780</v>
      </c>
    </row>
    <row r="101" spans="1:5" ht="15" customHeight="1">
      <c r="A101" s="2054"/>
      <c r="B101" s="1524" t="s">
        <v>1721</v>
      </c>
      <c r="C101" s="1396" t="s">
        <v>1779</v>
      </c>
      <c r="D101" s="1397" t="s">
        <v>1485</v>
      </c>
      <c r="E101" s="1398" t="s">
        <v>1780</v>
      </c>
    </row>
    <row r="102" spans="1:5" ht="15" customHeight="1">
      <c r="A102" s="2054"/>
      <c r="B102" s="2097" t="s">
        <v>1721</v>
      </c>
      <c r="C102" s="2096" t="s">
        <v>1720</v>
      </c>
      <c r="D102" s="1335" t="s">
        <v>957</v>
      </c>
      <c r="E102" s="1266" t="s">
        <v>1724</v>
      </c>
    </row>
    <row r="103" spans="1:5" ht="15" customHeight="1">
      <c r="A103" s="2054"/>
      <c r="B103" s="2097"/>
      <c r="C103" s="2096"/>
      <c r="D103" s="1335"/>
      <c r="E103" s="1266" t="s">
        <v>1723</v>
      </c>
    </row>
    <row r="104" spans="1:5" ht="15" customHeight="1">
      <c r="A104" s="2054"/>
      <c r="B104" s="2097"/>
      <c r="C104" s="2096"/>
      <c r="D104" s="804">
        <v>0.5104166666666666</v>
      </c>
      <c r="E104" s="1266" t="s">
        <v>1697</v>
      </c>
    </row>
    <row r="105" spans="1:5" ht="15" customHeight="1">
      <c r="A105" s="2054"/>
      <c r="B105" s="2135" t="s">
        <v>1475</v>
      </c>
      <c r="C105" s="2105" t="s">
        <v>1719</v>
      </c>
      <c r="D105" s="597" t="s">
        <v>440</v>
      </c>
      <c r="E105" s="1272" t="s">
        <v>1597</v>
      </c>
    </row>
    <row r="106" spans="1:5" ht="15" customHeight="1">
      <c r="A106" s="2054"/>
      <c r="B106" s="2135"/>
      <c r="C106" s="2105"/>
      <c r="D106" s="597"/>
      <c r="E106" s="1273" t="s">
        <v>1576</v>
      </c>
    </row>
    <row r="107" spans="1:5" ht="15" customHeight="1">
      <c r="A107" s="2054"/>
      <c r="B107" s="2135"/>
      <c r="C107" s="2105"/>
      <c r="D107" s="597"/>
      <c r="E107" s="1273" t="s">
        <v>1637</v>
      </c>
    </row>
    <row r="108" spans="1:5" ht="15" customHeight="1">
      <c r="A108" s="2054"/>
      <c r="B108" s="1528" t="s">
        <v>1717</v>
      </c>
      <c r="C108" s="1264" t="s">
        <v>1718</v>
      </c>
      <c r="D108" s="1332" t="s">
        <v>1703</v>
      </c>
      <c r="E108" s="1268" t="s">
        <v>1716</v>
      </c>
    </row>
    <row r="109" spans="1:5" ht="15" customHeight="1">
      <c r="A109" s="2054"/>
      <c r="B109" s="2131" t="s">
        <v>1725</v>
      </c>
      <c r="C109" s="2078" t="s">
        <v>1699</v>
      </c>
      <c r="D109" s="1381">
        <v>0.375</v>
      </c>
      <c r="E109" s="1382" t="s">
        <v>1701</v>
      </c>
    </row>
    <row r="110" spans="1:5" ht="15" customHeight="1">
      <c r="A110" s="2054"/>
      <c r="B110" s="2131"/>
      <c r="C110" s="2078"/>
      <c r="D110" s="1381">
        <v>0.4375</v>
      </c>
      <c r="E110" s="1382" t="s">
        <v>1701</v>
      </c>
    </row>
    <row r="111" spans="1:5" ht="15" customHeight="1">
      <c r="A111" s="2054"/>
      <c r="B111" s="1529" t="s">
        <v>1725</v>
      </c>
      <c r="C111" s="43" t="s">
        <v>1700</v>
      </c>
      <c r="D111" s="1331">
        <v>0.8541666666666666</v>
      </c>
      <c r="E111" s="1267" t="s">
        <v>1701</v>
      </c>
    </row>
    <row r="112" spans="1:5" ht="15" customHeight="1">
      <c r="A112" s="2054"/>
      <c r="B112" s="1529">
        <v>44398</v>
      </c>
      <c r="C112" s="43" t="s">
        <v>1779</v>
      </c>
      <c r="D112" s="1331" t="s">
        <v>1858</v>
      </c>
      <c r="E112" s="1267" t="s">
        <v>1859</v>
      </c>
    </row>
    <row r="113" spans="1:5" ht="15" customHeight="1">
      <c r="A113" s="2054"/>
      <c r="B113" s="1529" t="s">
        <v>1727</v>
      </c>
      <c r="C113" s="43" t="s">
        <v>1728</v>
      </c>
      <c r="D113" s="1331">
        <v>0.7916666666666666</v>
      </c>
      <c r="E113" s="1270" t="s">
        <v>1694</v>
      </c>
    </row>
    <row r="114" spans="1:5" ht="15" customHeight="1">
      <c r="A114" s="2054"/>
      <c r="B114" s="2097" t="s">
        <v>1729</v>
      </c>
      <c r="C114" s="2096" t="s">
        <v>1730</v>
      </c>
      <c r="D114" s="1330">
        <v>0.5</v>
      </c>
      <c r="E114" s="1266" t="s">
        <v>1695</v>
      </c>
    </row>
    <row r="115" spans="1:5" ht="15" customHeight="1">
      <c r="A115" s="2054"/>
      <c r="B115" s="2097"/>
      <c r="C115" s="2096"/>
      <c r="D115" s="1330">
        <v>0.5416666666666666</v>
      </c>
      <c r="E115" s="1266" t="s">
        <v>1696</v>
      </c>
    </row>
    <row r="116" spans="1:5" ht="15" customHeight="1">
      <c r="A116" s="2054"/>
      <c r="B116" s="2097"/>
      <c r="C116" s="2096"/>
      <c r="D116" s="1330">
        <v>0.59375</v>
      </c>
      <c r="E116" s="1266" t="s">
        <v>1697</v>
      </c>
    </row>
    <row r="117" spans="1:5" ht="15" customHeight="1">
      <c r="A117" s="2054"/>
      <c r="B117" s="1525" t="s">
        <v>1908</v>
      </c>
      <c r="C117" s="1183" t="s">
        <v>1709</v>
      </c>
      <c r="D117" s="1333" t="s">
        <v>440</v>
      </c>
      <c r="E117" s="1288" t="s">
        <v>1585</v>
      </c>
    </row>
    <row r="118" spans="1:5" ht="15" customHeight="1">
      <c r="A118" s="2054"/>
      <c r="B118" s="1524">
        <v>44405</v>
      </c>
      <c r="C118" s="1487" t="s">
        <v>1779</v>
      </c>
      <c r="D118" s="1397" t="s">
        <v>1858</v>
      </c>
      <c r="E118" s="1398" t="s">
        <v>1859</v>
      </c>
    </row>
    <row r="119" spans="1:5" ht="15" customHeight="1">
      <c r="A119" s="2054"/>
      <c r="B119" s="1509" t="s">
        <v>1731</v>
      </c>
      <c r="C119" s="43" t="s">
        <v>1728</v>
      </c>
      <c r="D119" s="1331">
        <v>0.7916666666666666</v>
      </c>
      <c r="E119" s="1270" t="s">
        <v>1694</v>
      </c>
    </row>
    <row r="120" spans="1:5" ht="15" customHeight="1">
      <c r="A120" s="2054"/>
      <c r="B120" s="2097" t="s">
        <v>1732</v>
      </c>
      <c r="C120" s="2096" t="s">
        <v>1733</v>
      </c>
      <c r="D120" s="1330">
        <v>0.5</v>
      </c>
      <c r="E120" s="1266" t="s">
        <v>1695</v>
      </c>
    </row>
    <row r="121" spans="1:5" ht="15" customHeight="1">
      <c r="A121" s="2054"/>
      <c r="B121" s="2097"/>
      <c r="C121" s="2096"/>
      <c r="D121" s="1330">
        <v>0.5416666666666666</v>
      </c>
      <c r="E121" s="1266" t="s">
        <v>1696</v>
      </c>
    </row>
    <row r="122" spans="1:5" ht="15" customHeight="1" thickBot="1">
      <c r="A122" s="2054"/>
      <c r="B122" s="2110"/>
      <c r="C122" s="2111"/>
      <c r="D122" s="1336">
        <v>0.59375</v>
      </c>
      <c r="E122" s="1271" t="s">
        <v>1697</v>
      </c>
    </row>
    <row r="123" spans="1:5" ht="15" customHeight="1">
      <c r="A123" s="2172" t="s">
        <v>88</v>
      </c>
      <c r="B123" s="1530" t="s">
        <v>25</v>
      </c>
      <c r="C123" s="1469" t="s">
        <v>1447</v>
      </c>
      <c r="D123" s="1470" t="s">
        <v>918</v>
      </c>
      <c r="E123" s="1241"/>
    </row>
    <row r="124" spans="1:5" ht="15" customHeight="1">
      <c r="A124" s="2173"/>
      <c r="B124" s="1496" t="s">
        <v>25</v>
      </c>
      <c r="C124" s="1184" t="s">
        <v>1547</v>
      </c>
      <c r="D124" s="1185" t="s">
        <v>440</v>
      </c>
      <c r="E124" s="1471">
        <v>0.7083333333333334</v>
      </c>
    </row>
    <row r="125" spans="1:5" ht="27" customHeight="1">
      <c r="A125" s="2173"/>
      <c r="B125" s="1531"/>
      <c r="C125" s="480"/>
      <c r="D125" s="1274" t="s">
        <v>1479</v>
      </c>
      <c r="E125" s="1472" t="s">
        <v>1588</v>
      </c>
    </row>
    <row r="126" spans="1:5" ht="21" customHeight="1">
      <c r="A126" s="2173"/>
      <c r="B126" s="1532" t="s">
        <v>1912</v>
      </c>
      <c r="C126" s="1424" t="s">
        <v>1911</v>
      </c>
      <c r="D126" s="1425"/>
      <c r="E126" s="1473" t="s">
        <v>1779</v>
      </c>
    </row>
    <row r="127" spans="1:5" ht="21" customHeight="1">
      <c r="A127" s="2173"/>
      <c r="B127" s="1532"/>
      <c r="C127" s="1424"/>
      <c r="D127" s="1425" t="s">
        <v>1858</v>
      </c>
      <c r="E127" s="1473" t="s">
        <v>1859</v>
      </c>
    </row>
    <row r="128" spans="1:5" ht="15" customHeight="1">
      <c r="A128" s="2173"/>
      <c r="B128" s="2097"/>
      <c r="C128" s="2096"/>
      <c r="D128" s="1335" t="s">
        <v>1734</v>
      </c>
      <c r="E128" s="1266" t="s">
        <v>1735</v>
      </c>
    </row>
    <row r="129" spans="1:5" ht="15" customHeight="1">
      <c r="A129" s="2173"/>
      <c r="B129" s="2097"/>
      <c r="C129" s="2096"/>
      <c r="D129" s="1335"/>
      <c r="E129" s="1266" t="s">
        <v>1736</v>
      </c>
    </row>
    <row r="130" spans="1:5" ht="15" customHeight="1">
      <c r="A130" s="2173"/>
      <c r="B130" s="2097"/>
      <c r="C130" s="2096"/>
      <c r="D130" s="804">
        <v>0.59375</v>
      </c>
      <c r="E130" s="1266" t="s">
        <v>1697</v>
      </c>
    </row>
    <row r="131" spans="1:5" ht="27" customHeight="1">
      <c r="A131" s="2173"/>
      <c r="B131" s="1498"/>
      <c r="C131" s="39"/>
      <c r="D131" s="1050" t="s">
        <v>1737</v>
      </c>
      <c r="E131" s="1204" t="s">
        <v>1739</v>
      </c>
    </row>
    <row r="132" spans="1:5" ht="15" customHeight="1">
      <c r="A132" s="2173"/>
      <c r="B132" s="1498"/>
      <c r="C132" s="39"/>
      <c r="D132" s="1275">
        <v>0.7916666666666666</v>
      </c>
      <c r="E132" s="1182" t="s">
        <v>1701</v>
      </c>
    </row>
    <row r="133" spans="1:5" ht="15" customHeight="1">
      <c r="A133" s="2173"/>
      <c r="B133" s="1505"/>
      <c r="C133" s="1049"/>
      <c r="D133" s="1313" t="s">
        <v>918</v>
      </c>
      <c r="E133" s="1182"/>
    </row>
    <row r="134" spans="1:5" ht="15" customHeight="1">
      <c r="A134" s="2173"/>
      <c r="B134" s="1533" t="s">
        <v>1738</v>
      </c>
      <c r="C134" s="1070" t="s">
        <v>1740</v>
      </c>
      <c r="D134" s="1090" t="s">
        <v>440</v>
      </c>
      <c r="E134" s="1474" t="s">
        <v>1589</v>
      </c>
    </row>
    <row r="135" spans="1:5" ht="15" customHeight="1">
      <c r="A135" s="2173"/>
      <c r="B135" s="1533">
        <v>44417</v>
      </c>
      <c r="C135" s="1070" t="s">
        <v>1779</v>
      </c>
      <c r="D135" s="1090" t="s">
        <v>1858</v>
      </c>
      <c r="E135" s="1474" t="s">
        <v>1859</v>
      </c>
    </row>
    <row r="136" spans="1:5" ht="15" customHeight="1">
      <c r="A136" s="2173"/>
      <c r="B136" s="1523" t="s">
        <v>1745</v>
      </c>
      <c r="C136" s="1276" t="s">
        <v>1726</v>
      </c>
      <c r="D136" s="1337">
        <v>0.8541666666666666</v>
      </c>
      <c r="E136" s="1475" t="s">
        <v>1746</v>
      </c>
    </row>
    <row r="137" spans="1:5" ht="15" customHeight="1">
      <c r="A137" s="2173"/>
      <c r="B137" s="1524" t="s">
        <v>279</v>
      </c>
      <c r="C137" s="1424" t="s">
        <v>1779</v>
      </c>
      <c r="D137" s="1488" t="s">
        <v>1858</v>
      </c>
      <c r="E137" s="1489" t="s">
        <v>1859</v>
      </c>
    </row>
    <row r="138" spans="1:5" ht="15" customHeight="1">
      <c r="A138" s="2173"/>
      <c r="B138" s="1498" t="s">
        <v>1747</v>
      </c>
      <c r="C138" s="39" t="s">
        <v>1728</v>
      </c>
      <c r="D138" s="1275">
        <v>0.7916666666666666</v>
      </c>
      <c r="E138" s="1204" t="s">
        <v>1694</v>
      </c>
    </row>
    <row r="139" spans="1:5" ht="18" customHeight="1">
      <c r="A139" s="2173"/>
      <c r="B139" s="1534" t="s">
        <v>1741</v>
      </c>
      <c r="C139" s="1276" t="s">
        <v>1742</v>
      </c>
      <c r="D139" s="1338" t="s">
        <v>1743</v>
      </c>
      <c r="E139" s="1476" t="s">
        <v>1744</v>
      </c>
    </row>
    <row r="140" spans="1:5" ht="15" customHeight="1">
      <c r="A140" s="2173"/>
      <c r="B140" s="2174" t="s">
        <v>1748</v>
      </c>
      <c r="C140" s="2096" t="s">
        <v>1749</v>
      </c>
      <c r="D140" s="1330">
        <v>0.5</v>
      </c>
      <c r="E140" s="1466" t="s">
        <v>1695</v>
      </c>
    </row>
    <row r="141" spans="1:5" ht="15" customHeight="1">
      <c r="A141" s="2173"/>
      <c r="B141" s="2174"/>
      <c r="C141" s="2096"/>
      <c r="D141" s="1330">
        <v>0.5416666666666666</v>
      </c>
      <c r="E141" s="1466" t="s">
        <v>1696</v>
      </c>
    </row>
    <row r="142" spans="1:5" ht="15.75" customHeight="1">
      <c r="A142" s="2173"/>
      <c r="B142" s="2174"/>
      <c r="C142" s="2096"/>
      <c r="D142" s="1330">
        <v>0.59375</v>
      </c>
      <c r="E142" s="1466" t="s">
        <v>1697</v>
      </c>
    </row>
    <row r="143" spans="1:5" ht="15.75" customHeight="1">
      <c r="A143" s="2173"/>
      <c r="B143" s="1606" t="s">
        <v>51</v>
      </c>
      <c r="C143" s="1607" t="s">
        <v>1860</v>
      </c>
      <c r="D143" s="1393" t="s">
        <v>1861</v>
      </c>
      <c r="E143" s="1608" t="s">
        <v>1862</v>
      </c>
    </row>
    <row r="144" spans="1:5" ht="15.75" customHeight="1">
      <c r="A144" s="2173"/>
      <c r="B144" s="1518" t="s">
        <v>107</v>
      </c>
      <c r="C144" s="39" t="s">
        <v>857</v>
      </c>
      <c r="D144" s="1450" t="s">
        <v>440</v>
      </c>
      <c r="E144" s="1468" t="s">
        <v>1581</v>
      </c>
    </row>
    <row r="145" spans="1:5" ht="15" customHeight="1">
      <c r="A145" s="2055" t="s">
        <v>88</v>
      </c>
      <c r="B145" s="1518" t="s">
        <v>1750</v>
      </c>
      <c r="C145" s="39" t="s">
        <v>1728</v>
      </c>
      <c r="D145" s="1331">
        <v>0.7916666666666666</v>
      </c>
      <c r="E145" s="1024" t="s">
        <v>1694</v>
      </c>
    </row>
    <row r="146" spans="1:5" ht="15" customHeight="1">
      <c r="A146" s="2055"/>
      <c r="B146" s="2174" t="s">
        <v>1751</v>
      </c>
      <c r="C146" s="2096" t="s">
        <v>1752</v>
      </c>
      <c r="D146" s="1330">
        <v>0.5</v>
      </c>
      <c r="E146" s="1466" t="s">
        <v>1695</v>
      </c>
    </row>
    <row r="147" spans="1:5" ht="15" customHeight="1">
      <c r="A147" s="2055"/>
      <c r="B147" s="2174"/>
      <c r="C147" s="2096"/>
      <c r="D147" s="1330">
        <v>0.5416666666666666</v>
      </c>
      <c r="E147" s="1466" t="s">
        <v>1696</v>
      </c>
    </row>
    <row r="148" spans="1:5" ht="15" customHeight="1">
      <c r="A148" s="2055"/>
      <c r="B148" s="2174"/>
      <c r="C148" s="2096"/>
      <c r="D148" s="1330">
        <v>0.59375</v>
      </c>
      <c r="E148" s="1466" t="s">
        <v>1697</v>
      </c>
    </row>
    <row r="149" spans="1:5" ht="15" customHeight="1">
      <c r="A149" s="2055"/>
      <c r="B149" s="2187" t="s">
        <v>1656</v>
      </c>
      <c r="C149" s="2188" t="s">
        <v>100</v>
      </c>
      <c r="D149" s="1450" t="s">
        <v>1657</v>
      </c>
      <c r="E149" s="1157" t="s">
        <v>1823</v>
      </c>
    </row>
    <row r="150" spans="1:5" ht="15" customHeight="1">
      <c r="A150" s="2055"/>
      <c r="B150" s="2187"/>
      <c r="C150" s="2188"/>
      <c r="D150" s="2125">
        <v>0.8333333333333334</v>
      </c>
      <c r="E150" s="1157" t="s">
        <v>1824</v>
      </c>
    </row>
    <row r="151" spans="1:5" ht="15" customHeight="1">
      <c r="A151" s="2055"/>
      <c r="B151" s="2187"/>
      <c r="C151" s="2188"/>
      <c r="D151" s="2125"/>
      <c r="E151" s="1157" t="s">
        <v>1825</v>
      </c>
    </row>
    <row r="152" spans="1:5" ht="15" customHeight="1">
      <c r="A152" s="2055"/>
      <c r="B152" s="2187"/>
      <c r="C152" s="2188"/>
      <c r="D152" s="2125"/>
      <c r="E152" s="1157" t="s">
        <v>1826</v>
      </c>
    </row>
    <row r="153" spans="1:5" ht="15" customHeight="1">
      <c r="A153" s="2055"/>
      <c r="B153" s="2187"/>
      <c r="C153" s="2188"/>
      <c r="D153" s="2125"/>
      <c r="E153" s="1157" t="s">
        <v>1827</v>
      </c>
    </row>
    <row r="154" spans="1:5" ht="15" customHeight="1">
      <c r="A154" s="2055"/>
      <c r="B154" s="2187"/>
      <c r="C154" s="2188"/>
      <c r="D154" s="2125"/>
      <c r="E154" s="1157" t="s">
        <v>1828</v>
      </c>
    </row>
    <row r="155" spans="1:5" ht="15" customHeight="1">
      <c r="A155" s="2055"/>
      <c r="B155" s="2187"/>
      <c r="C155" s="2188"/>
      <c r="D155" s="2125"/>
      <c r="E155" s="1157" t="s">
        <v>1829</v>
      </c>
    </row>
    <row r="156" spans="1:5" ht="29.25" customHeight="1">
      <c r="A156" s="2055"/>
      <c r="B156" s="1533" t="s">
        <v>1656</v>
      </c>
      <c r="C156" s="1070" t="s">
        <v>1753</v>
      </c>
      <c r="D156" s="1090" t="s">
        <v>440</v>
      </c>
      <c r="E156" s="1474" t="s">
        <v>1546</v>
      </c>
    </row>
    <row r="157" spans="1:5" ht="19.5" customHeight="1">
      <c r="A157" s="2055"/>
      <c r="B157" s="1523" t="s">
        <v>1755</v>
      </c>
      <c r="C157" s="1276" t="s">
        <v>1754</v>
      </c>
      <c r="D157" s="1467">
        <v>0.8541666666666666</v>
      </c>
      <c r="E157" s="1477" t="s">
        <v>1746</v>
      </c>
    </row>
    <row r="158" spans="1:5" ht="15" customHeight="1">
      <c r="A158" s="2055"/>
      <c r="B158" s="1523" t="s">
        <v>1756</v>
      </c>
      <c r="C158" s="1276" t="s">
        <v>1757</v>
      </c>
      <c r="D158" s="1331" t="s">
        <v>1678</v>
      </c>
      <c r="E158" s="1198" t="s">
        <v>1758</v>
      </c>
    </row>
    <row r="159" spans="1:5" ht="15" customHeight="1">
      <c r="A159" s="2055"/>
      <c r="B159" s="2097" t="s">
        <v>1759</v>
      </c>
      <c r="C159" s="2096" t="s">
        <v>1760</v>
      </c>
      <c r="D159" s="1330">
        <v>0.5</v>
      </c>
      <c r="E159" s="1266" t="s">
        <v>1695</v>
      </c>
    </row>
    <row r="160" spans="1:5" ht="15" customHeight="1">
      <c r="A160" s="2055"/>
      <c r="B160" s="2097"/>
      <c r="C160" s="2096"/>
      <c r="D160" s="1330">
        <v>0.5416666666666666</v>
      </c>
      <c r="E160" s="1266" t="s">
        <v>1696</v>
      </c>
    </row>
    <row r="161" spans="1:5" ht="15" customHeight="1">
      <c r="A161" s="2055"/>
      <c r="B161" s="2097"/>
      <c r="C161" s="2096"/>
      <c r="D161" s="1330">
        <v>0.59375</v>
      </c>
      <c r="E161" s="1266" t="s">
        <v>1697</v>
      </c>
    </row>
    <row r="162" spans="1:5" ht="15" customHeight="1">
      <c r="A162" s="2055"/>
      <c r="B162" s="1498" t="s">
        <v>1461</v>
      </c>
      <c r="C162" s="39" t="s">
        <v>1462</v>
      </c>
      <c r="D162" s="1450"/>
      <c r="E162" s="1157" t="s">
        <v>1543</v>
      </c>
    </row>
    <row r="163" spans="1:5" ht="15" customHeight="1">
      <c r="A163" s="2055"/>
      <c r="B163" s="1505" t="s">
        <v>1421</v>
      </c>
      <c r="C163" s="1038" t="s">
        <v>1444</v>
      </c>
      <c r="D163" s="621" t="s">
        <v>918</v>
      </c>
      <c r="E163" s="1157"/>
    </row>
    <row r="164" spans="1:5" ht="15" customHeight="1">
      <c r="A164" s="2055"/>
      <c r="B164" s="2184" t="s">
        <v>1909</v>
      </c>
      <c r="C164" s="2181" t="s">
        <v>1423</v>
      </c>
      <c r="D164" s="1448"/>
      <c r="E164" s="1480"/>
    </row>
    <row r="165" spans="1:5" ht="15" customHeight="1">
      <c r="A165" s="2055"/>
      <c r="B165" s="2185"/>
      <c r="C165" s="2182"/>
      <c r="D165" s="1448" t="s">
        <v>1820</v>
      </c>
      <c r="E165" s="1480" t="s">
        <v>1821</v>
      </c>
    </row>
    <row r="166" spans="1:5" ht="15" customHeight="1">
      <c r="A166" s="2055"/>
      <c r="B166" s="2185"/>
      <c r="C166" s="2182"/>
      <c r="D166" s="1339">
        <v>0.5833333333333334</v>
      </c>
      <c r="E166" s="1480" t="s">
        <v>1856</v>
      </c>
    </row>
    <row r="167" spans="1:5" ht="15" customHeight="1">
      <c r="A167" s="2055"/>
      <c r="B167" s="2185"/>
      <c r="C167" s="2182"/>
      <c r="D167" s="1339">
        <v>0.5833333333333334</v>
      </c>
      <c r="E167" s="1480" t="s">
        <v>1844</v>
      </c>
    </row>
    <row r="168" spans="1:5" ht="15" customHeight="1">
      <c r="A168" s="2055"/>
      <c r="B168" s="2185"/>
      <c r="C168" s="2182"/>
      <c r="D168" s="1339">
        <v>0.6041666666666666</v>
      </c>
      <c r="E168" s="1480" t="s">
        <v>1849</v>
      </c>
    </row>
    <row r="169" spans="1:5" ht="15" customHeight="1">
      <c r="A169" s="2055"/>
      <c r="B169" s="2185"/>
      <c r="C169" s="2182"/>
      <c r="D169" s="1339">
        <v>0.6458333333333334</v>
      </c>
      <c r="E169" s="1480" t="s">
        <v>1848</v>
      </c>
    </row>
    <row r="170" spans="1:5" ht="15" customHeight="1">
      <c r="A170" s="2055"/>
      <c r="B170" s="2185"/>
      <c r="C170" s="2182"/>
      <c r="D170" s="1339">
        <v>0.6666666666666666</v>
      </c>
      <c r="E170" s="1480" t="s">
        <v>1843</v>
      </c>
    </row>
    <row r="171" spans="1:5" ht="15" customHeight="1">
      <c r="A171" s="2055"/>
      <c r="B171" s="2185"/>
      <c r="C171" s="2182"/>
      <c r="D171" s="1339">
        <v>0.7083333333333334</v>
      </c>
      <c r="E171" s="1480" t="s">
        <v>1832</v>
      </c>
    </row>
    <row r="172" spans="1:6" ht="15" customHeight="1">
      <c r="A172" s="2055"/>
      <c r="B172" s="2185"/>
      <c r="C172" s="2182"/>
      <c r="D172" s="1339">
        <v>0.7291666666666666</v>
      </c>
      <c r="E172" s="1480" t="s">
        <v>1850</v>
      </c>
      <c r="F172" s="782" t="s">
        <v>1857</v>
      </c>
    </row>
    <row r="173" spans="1:5" ht="15" customHeight="1">
      <c r="A173" s="2055"/>
      <c r="B173" s="2185"/>
      <c r="C173" s="2182"/>
      <c r="D173" s="1339"/>
      <c r="E173" s="1480"/>
    </row>
    <row r="174" spans="1:5" ht="15" customHeight="1">
      <c r="A174" s="2055"/>
      <c r="B174" s="2185"/>
      <c r="C174" s="2182"/>
      <c r="D174" s="1339" t="s">
        <v>545</v>
      </c>
      <c r="E174" s="1480" t="s">
        <v>1771</v>
      </c>
    </row>
    <row r="175" spans="1:5" ht="15" customHeight="1">
      <c r="A175" s="2055"/>
      <c r="B175" s="2185"/>
      <c r="C175" s="2182"/>
      <c r="D175" s="1339" t="s">
        <v>1805</v>
      </c>
      <c r="E175" s="1480" t="s">
        <v>1804</v>
      </c>
    </row>
    <row r="176" spans="1:5" ht="15" customHeight="1">
      <c r="A176" s="2055"/>
      <c r="B176" s="2185"/>
      <c r="C176" s="2182"/>
      <c r="D176" s="1339" t="s">
        <v>1774</v>
      </c>
      <c r="E176" s="1480" t="s">
        <v>1853</v>
      </c>
    </row>
    <row r="177" spans="1:5" ht="15" customHeight="1">
      <c r="A177" s="2055"/>
      <c r="B177" s="2185"/>
      <c r="C177" s="2182"/>
      <c r="D177" s="1339" t="s">
        <v>1774</v>
      </c>
      <c r="E177" s="1480" t="s">
        <v>1851</v>
      </c>
    </row>
    <row r="178" spans="1:5" ht="15" customHeight="1">
      <c r="A178" s="2055"/>
      <c r="B178" s="2185"/>
      <c r="C178" s="2182"/>
      <c r="D178" s="1339" t="s">
        <v>1774</v>
      </c>
      <c r="E178" s="1480" t="s">
        <v>1852</v>
      </c>
    </row>
    <row r="179" spans="1:5" ht="15" customHeight="1">
      <c r="A179" s="2055"/>
      <c r="B179" s="2185"/>
      <c r="C179" s="2182"/>
      <c r="D179" s="1339" t="s">
        <v>1774</v>
      </c>
      <c r="E179" s="1480" t="s">
        <v>1854</v>
      </c>
    </row>
    <row r="180" spans="1:5" ht="15" customHeight="1">
      <c r="A180" s="2055"/>
      <c r="B180" s="2186"/>
      <c r="C180" s="2183"/>
      <c r="D180" s="1339"/>
      <c r="E180" s="1480" t="s">
        <v>1855</v>
      </c>
    </row>
    <row r="181" spans="1:5" ht="15" customHeight="1" thickBot="1">
      <c r="A181" s="1485"/>
      <c r="B181" s="1610" t="s">
        <v>702</v>
      </c>
      <c r="C181" s="1611" t="s">
        <v>1779</v>
      </c>
      <c r="D181" s="1612" t="s">
        <v>1858</v>
      </c>
      <c r="E181" s="1609" t="s">
        <v>1859</v>
      </c>
    </row>
    <row r="182" spans="1:5" ht="43.5" customHeight="1">
      <c r="A182" s="2115" t="s">
        <v>89</v>
      </c>
      <c r="B182" s="1518" t="s">
        <v>315</v>
      </c>
      <c r="C182" s="39" t="s">
        <v>1913</v>
      </c>
      <c r="D182" s="1486" t="s">
        <v>1816</v>
      </c>
      <c r="E182" s="41" t="s">
        <v>1830</v>
      </c>
    </row>
    <row r="183" spans="1:5" ht="12.75">
      <c r="A183" s="2054"/>
      <c r="B183" s="1518"/>
      <c r="C183" s="39"/>
      <c r="D183" s="1486" t="s">
        <v>1863</v>
      </c>
      <c r="E183" s="41" t="s">
        <v>1859</v>
      </c>
    </row>
    <row r="184" spans="1:5" ht="33.75">
      <c r="A184" s="2054"/>
      <c r="B184" s="1518"/>
      <c r="C184" s="39"/>
      <c r="D184" s="1486" t="s">
        <v>1865</v>
      </c>
      <c r="E184" s="41"/>
    </row>
    <row r="185" spans="1:5" ht="12.75">
      <c r="A185" s="2054"/>
      <c r="B185" s="1518"/>
      <c r="C185" s="39"/>
      <c r="D185" s="1486" t="s">
        <v>1864</v>
      </c>
      <c r="E185" s="41" t="s">
        <v>1859</v>
      </c>
    </row>
    <row r="186" spans="1:5" ht="15" customHeight="1">
      <c r="A186" s="2057"/>
      <c r="B186" s="2178" t="s">
        <v>1443</v>
      </c>
      <c r="C186" s="2175" t="s">
        <v>28</v>
      </c>
      <c r="D186" s="1387" t="s">
        <v>950</v>
      </c>
      <c r="E186" s="1388" t="s">
        <v>1802</v>
      </c>
    </row>
    <row r="187" spans="1:5" ht="15" customHeight="1">
      <c r="A187" s="2057"/>
      <c r="B187" s="2179"/>
      <c r="C187" s="2176"/>
      <c r="D187" s="1387" t="s">
        <v>1806</v>
      </c>
      <c r="E187" s="1388" t="s">
        <v>1801</v>
      </c>
    </row>
    <row r="188" spans="1:5" ht="15" customHeight="1">
      <c r="A188" s="2057"/>
      <c r="B188" s="2179"/>
      <c r="C188" s="2176"/>
      <c r="D188" s="1387" t="s">
        <v>1807</v>
      </c>
      <c r="E188" s="1388" t="s">
        <v>1800</v>
      </c>
    </row>
    <row r="189" spans="1:5" ht="15" customHeight="1">
      <c r="A189" s="2057"/>
      <c r="B189" s="2179"/>
      <c r="C189" s="2176"/>
      <c r="D189" s="1387" t="s">
        <v>1809</v>
      </c>
      <c r="E189" s="1388" t="s">
        <v>1808</v>
      </c>
    </row>
    <row r="190" spans="1:5" ht="15" customHeight="1">
      <c r="A190" s="2057"/>
      <c r="B190" s="2179"/>
      <c r="C190" s="2176"/>
      <c r="D190" s="1426"/>
      <c r="E190" s="1388" t="s">
        <v>1810</v>
      </c>
    </row>
    <row r="191" spans="1:5" ht="15" customHeight="1">
      <c r="A191" s="2057"/>
      <c r="B191" s="2179"/>
      <c r="C191" s="2176"/>
      <c r="D191" s="1426" t="s">
        <v>1504</v>
      </c>
      <c r="E191" s="1388" t="s">
        <v>1799</v>
      </c>
    </row>
    <row r="192" spans="1:5" ht="27" customHeight="1" thickBot="1">
      <c r="A192" s="2057"/>
      <c r="B192" s="2179"/>
      <c r="C192" s="2176"/>
      <c r="D192" s="1426"/>
      <c r="E192" s="1427" t="s">
        <v>1811</v>
      </c>
    </row>
    <row r="193" spans="1:7" ht="15" customHeight="1" thickBot="1">
      <c r="A193" s="2057"/>
      <c r="B193" s="2179"/>
      <c r="C193" s="2176"/>
      <c r="D193" s="1426" t="s">
        <v>1812</v>
      </c>
      <c r="E193" s="1388" t="s">
        <v>1773</v>
      </c>
      <c r="F193" s="1445" t="s">
        <v>1813</v>
      </c>
      <c r="G193" s="1439">
        <v>8000</v>
      </c>
    </row>
    <row r="194" spans="1:7" ht="15" customHeight="1" thickBot="1">
      <c r="A194" s="2057"/>
      <c r="B194" s="2180"/>
      <c r="C194" s="2177"/>
      <c r="D194" s="1426"/>
      <c r="E194" s="1388" t="s">
        <v>1822</v>
      </c>
      <c r="F194" s="1446" t="s">
        <v>1566</v>
      </c>
      <c r="G194" s="1439">
        <v>1000</v>
      </c>
    </row>
    <row r="195" spans="1:7" ht="15" customHeight="1" thickBot="1">
      <c r="A195" s="2057"/>
      <c r="B195" s="2192" t="s">
        <v>282</v>
      </c>
      <c r="C195" s="2060" t="s">
        <v>283</v>
      </c>
      <c r="D195" s="1050" t="s">
        <v>440</v>
      </c>
      <c r="E195" s="1125" t="s">
        <v>1772</v>
      </c>
      <c r="F195" s="1444" t="s">
        <v>1557</v>
      </c>
      <c r="G195" s="1440">
        <f>G213+H213</f>
        <v>6345</v>
      </c>
    </row>
    <row r="196" spans="1:7" ht="15" customHeight="1" thickBot="1">
      <c r="A196" s="2057"/>
      <c r="B196" s="2193"/>
      <c r="C196" s="2061"/>
      <c r="D196" s="1275">
        <v>0.5</v>
      </c>
      <c r="E196" s="1125" t="s">
        <v>1842</v>
      </c>
      <c r="F196" s="1444" t="s">
        <v>1556</v>
      </c>
      <c r="G196" s="1439">
        <v>1100</v>
      </c>
    </row>
    <row r="197" spans="1:7" ht="15" customHeight="1" thickBot="1">
      <c r="A197" s="2057"/>
      <c r="B197" s="2193"/>
      <c r="C197" s="2061"/>
      <c r="D197" s="1050"/>
      <c r="E197" s="1125"/>
      <c r="F197" s="1444" t="s">
        <v>1568</v>
      </c>
      <c r="G197" s="1439">
        <v>700</v>
      </c>
    </row>
    <row r="198" spans="1:7" ht="15" customHeight="1" thickBot="1">
      <c r="A198" s="2057"/>
      <c r="B198" s="2141"/>
      <c r="C198" s="2062"/>
      <c r="D198" s="1050"/>
      <c r="E198" s="1125"/>
      <c r="F198" s="1444" t="s">
        <v>1570</v>
      </c>
      <c r="G198" s="1439"/>
    </row>
    <row r="199" spans="1:7" ht="15" customHeight="1">
      <c r="A199" s="2057"/>
      <c r="B199" s="1561"/>
      <c r="C199" s="1484"/>
      <c r="D199" s="1050" t="s">
        <v>1866</v>
      </c>
      <c r="E199" s="1125" t="s">
        <v>1859</v>
      </c>
      <c r="F199" s="1444"/>
      <c r="G199" s="1206"/>
    </row>
    <row r="200" spans="1:7" ht="15" customHeight="1">
      <c r="A200" s="2057"/>
      <c r="B200" s="2075" t="s">
        <v>1803</v>
      </c>
      <c r="C200" s="2093" t="s">
        <v>1819</v>
      </c>
      <c r="D200" s="1430">
        <v>0.75</v>
      </c>
      <c r="E200" s="1429" t="s">
        <v>1815</v>
      </c>
      <c r="F200" s="1444" t="s">
        <v>1559</v>
      </c>
      <c r="G200" s="1206">
        <v>2400</v>
      </c>
    </row>
    <row r="201" spans="1:7" ht="15" customHeight="1">
      <c r="A201" s="2057"/>
      <c r="B201" s="2076"/>
      <c r="C201" s="2094"/>
      <c r="D201" s="1431">
        <v>0.7916666666666666</v>
      </c>
      <c r="E201" s="1429" t="s">
        <v>1814</v>
      </c>
      <c r="F201" s="1444" t="s">
        <v>1560</v>
      </c>
      <c r="G201" s="1206">
        <v>500</v>
      </c>
    </row>
    <row r="202" spans="1:7" ht="15" customHeight="1">
      <c r="A202" s="2057"/>
      <c r="B202" s="2076"/>
      <c r="C202" s="2094"/>
      <c r="D202" s="1431"/>
      <c r="E202" s="1429"/>
      <c r="F202" s="1444" t="s">
        <v>1567</v>
      </c>
      <c r="G202" s="1206">
        <v>12000</v>
      </c>
    </row>
    <row r="203" spans="1:7" ht="15" customHeight="1">
      <c r="A203" s="2057"/>
      <c r="B203" s="2076"/>
      <c r="C203" s="2094"/>
      <c r="D203" s="1431"/>
      <c r="E203" s="1429"/>
      <c r="F203" s="1444" t="s">
        <v>1569</v>
      </c>
      <c r="G203" s="1206">
        <v>15000</v>
      </c>
    </row>
    <row r="204" spans="1:7" ht="15" customHeight="1">
      <c r="A204" s="2057"/>
      <c r="B204" s="2077"/>
      <c r="C204" s="2095"/>
      <c r="D204" s="1428"/>
      <c r="E204" s="1429"/>
      <c r="F204" s="1444" t="s">
        <v>1555</v>
      </c>
      <c r="G204" s="1206"/>
    </row>
    <row r="205" spans="1:7" ht="15" customHeight="1" thickBot="1">
      <c r="A205" s="2057"/>
      <c r="B205" s="1610" t="s">
        <v>1867</v>
      </c>
      <c r="C205" s="1613" t="s">
        <v>1868</v>
      </c>
      <c r="D205" s="1614" t="s">
        <v>1869</v>
      </c>
      <c r="E205" s="1615" t="s">
        <v>1519</v>
      </c>
      <c r="F205" s="1444"/>
      <c r="G205" s="1206"/>
    </row>
    <row r="206" spans="1:7" ht="15" customHeight="1" thickBot="1">
      <c r="A206" s="2054"/>
      <c r="B206" s="1618" t="s">
        <v>1426</v>
      </c>
      <c r="C206" s="1049" t="s">
        <v>1427</v>
      </c>
      <c r="D206" s="621" t="s">
        <v>918</v>
      </c>
      <c r="E206" s="1049"/>
      <c r="F206" s="1447"/>
      <c r="G206" s="1441">
        <f>F208+F214+F215+G193+G194+G195+G196+G197+G198+G200+G201+G202+G203</f>
        <v>71211</v>
      </c>
    </row>
    <row r="207" spans="1:7" ht="15" customHeight="1" thickBot="1">
      <c r="A207" s="2054"/>
      <c r="B207" s="1536" t="s">
        <v>786</v>
      </c>
      <c r="C207" s="1483" t="s">
        <v>1841</v>
      </c>
      <c r="D207" s="1478" t="s">
        <v>16</v>
      </c>
      <c r="E207" s="1479">
        <v>0.7916666666666666</v>
      </c>
      <c r="F207" s="1481"/>
      <c r="G207" s="1482"/>
    </row>
    <row r="208" spans="1:6" ht="15" customHeight="1">
      <c r="A208" s="2054"/>
      <c r="B208" s="2069"/>
      <c r="C208" s="2072"/>
      <c r="D208" s="1443" t="s">
        <v>1839</v>
      </c>
      <c r="E208" s="1444" t="s">
        <v>1835</v>
      </c>
      <c r="F208" s="1452">
        <v>18760</v>
      </c>
    </row>
    <row r="209" spans="1:6" ht="26.25" customHeight="1">
      <c r="A209" s="2054"/>
      <c r="B209" s="2070"/>
      <c r="C209" s="2073"/>
      <c r="D209" s="1457">
        <v>0.75</v>
      </c>
      <c r="E209" s="1456" t="s">
        <v>1836</v>
      </c>
      <c r="F209" s="1455"/>
    </row>
    <row r="210" spans="1:8" ht="15" customHeight="1">
      <c r="A210" s="2054"/>
      <c r="B210" s="2070"/>
      <c r="C210" s="2073"/>
      <c r="D210" s="1442"/>
      <c r="E210" s="1454" t="s">
        <v>1875</v>
      </c>
      <c r="F210" s="1455"/>
      <c r="H210" s="782" t="s">
        <v>1554</v>
      </c>
    </row>
    <row r="211" spans="1:12" ht="15" customHeight="1">
      <c r="A211" s="2054"/>
      <c r="B211" s="2070"/>
      <c r="C211" s="2073"/>
      <c r="D211" s="1442"/>
      <c r="E211" s="1454" t="s">
        <v>1837</v>
      </c>
      <c r="F211" s="1455"/>
      <c r="I211" s="782" t="s">
        <v>1551</v>
      </c>
      <c r="J211" s="45" t="s">
        <v>1552</v>
      </c>
      <c r="L211" s="45" t="s">
        <v>1553</v>
      </c>
    </row>
    <row r="212" spans="1:6" ht="15" customHeight="1">
      <c r="A212" s="2054"/>
      <c r="B212" s="2070"/>
      <c r="C212" s="2073"/>
      <c r="D212" s="1442"/>
      <c r="E212" s="1459" t="s">
        <v>1838</v>
      </c>
      <c r="F212" s="1455"/>
    </row>
    <row r="213" spans="1:8" ht="15" customHeight="1">
      <c r="A213" s="2054"/>
      <c r="B213" s="2070"/>
      <c r="C213" s="2073"/>
      <c r="D213" s="1457">
        <v>0.7916666666666666</v>
      </c>
      <c r="E213" s="1454" t="s">
        <v>1840</v>
      </c>
      <c r="F213" s="1458"/>
      <c r="G213" s="782">
        <v>4500</v>
      </c>
      <c r="H213" s="45">
        <v>1845</v>
      </c>
    </row>
    <row r="214" spans="1:7" ht="15" customHeight="1" thickBot="1">
      <c r="A214" s="2054"/>
      <c r="B214" s="2070"/>
      <c r="C214" s="2073"/>
      <c r="D214" s="1442" t="s">
        <v>440</v>
      </c>
      <c r="E214" s="1454" t="s">
        <v>1571</v>
      </c>
      <c r="F214" s="1453">
        <v>2706</v>
      </c>
      <c r="G214" s="782" t="s">
        <v>1564</v>
      </c>
    </row>
    <row r="215" spans="1:7" ht="15" customHeight="1" thickBot="1">
      <c r="A215" s="2054"/>
      <c r="B215" s="2070"/>
      <c r="C215" s="2073"/>
      <c r="D215" s="1442"/>
      <c r="E215" s="1444" t="s">
        <v>1565</v>
      </c>
      <c r="F215" s="1439">
        <f>18*150</f>
        <v>2700</v>
      </c>
      <c r="G215" s="1451" t="s">
        <v>1558</v>
      </c>
    </row>
    <row r="216" spans="1:6" ht="15" customHeight="1">
      <c r="A216" s="2054"/>
      <c r="B216" s="2070"/>
      <c r="C216" s="2073"/>
      <c r="D216" s="1442"/>
      <c r="E216" s="1454"/>
      <c r="F216" s="1455"/>
    </row>
    <row r="217" spans="1:5" ht="15" customHeight="1">
      <c r="A217" s="2054"/>
      <c r="B217" s="2070"/>
      <c r="C217" s="2073"/>
      <c r="D217" s="1442"/>
      <c r="E217" s="1454"/>
    </row>
    <row r="218" spans="1:5" ht="15" customHeight="1">
      <c r="A218" s="2054"/>
      <c r="B218" s="2071"/>
      <c r="C218" s="2074"/>
      <c r="D218" s="1442"/>
      <c r="E218" s="1454"/>
    </row>
    <row r="219" spans="1:5" ht="24.75" customHeight="1">
      <c r="A219" s="2054"/>
      <c r="B219" s="1616"/>
      <c r="C219" s="1617"/>
      <c r="D219" s="378" t="s">
        <v>1873</v>
      </c>
      <c r="E219" s="1024" t="s">
        <v>1874</v>
      </c>
    </row>
    <row r="220" spans="1:5" ht="15" customHeight="1">
      <c r="A220" s="2054"/>
      <c r="B220" s="1509" t="s">
        <v>1428</v>
      </c>
      <c r="C220" s="11" t="s">
        <v>1490</v>
      </c>
      <c r="D220" s="378" t="s">
        <v>440</v>
      </c>
      <c r="E220" s="1157" t="s">
        <v>1543</v>
      </c>
    </row>
    <row r="221" spans="1:5" ht="15" customHeight="1">
      <c r="A221" s="2054"/>
      <c r="B221" s="1509" t="s">
        <v>284</v>
      </c>
      <c r="C221" s="11" t="s">
        <v>1491</v>
      </c>
      <c r="D221" s="378" t="s">
        <v>1472</v>
      </c>
      <c r="E221" s="1157"/>
    </row>
    <row r="222" spans="1:5" ht="15" customHeight="1">
      <c r="A222" s="2054"/>
      <c r="B222" s="2063" t="s">
        <v>1914</v>
      </c>
      <c r="C222" s="2066" t="s">
        <v>1915</v>
      </c>
      <c r="D222" s="1460" t="s">
        <v>440</v>
      </c>
      <c r="E222" s="1461" t="s">
        <v>1831</v>
      </c>
    </row>
    <row r="223" spans="1:5" ht="15" customHeight="1">
      <c r="A223" s="2054"/>
      <c r="B223" s="2064"/>
      <c r="C223" s="2067"/>
      <c r="D223" s="1462"/>
      <c r="E223" s="1461" t="s">
        <v>1833</v>
      </c>
    </row>
    <row r="224" spans="1:5" ht="15" customHeight="1">
      <c r="A224" s="2054"/>
      <c r="B224" s="2064"/>
      <c r="C224" s="2067"/>
      <c r="D224" s="1462"/>
      <c r="E224" s="1461" t="s">
        <v>1834</v>
      </c>
    </row>
    <row r="225" spans="1:5" ht="15" customHeight="1">
      <c r="A225" s="2054"/>
      <c r="B225" s="2064"/>
      <c r="C225" s="2067"/>
      <c r="D225" s="1462"/>
      <c r="E225" s="1461"/>
    </row>
    <row r="226" spans="1:5" ht="15" customHeight="1">
      <c r="A226" s="2054"/>
      <c r="B226" s="2064"/>
      <c r="C226" s="2067"/>
      <c r="D226" s="1462"/>
      <c r="E226" s="1461"/>
    </row>
    <row r="227" spans="1:5" ht="15" customHeight="1">
      <c r="A227" s="2054"/>
      <c r="B227" s="2064"/>
      <c r="C227" s="2067"/>
      <c r="D227" s="1462"/>
      <c r="E227" s="1461"/>
    </row>
    <row r="228" spans="1:5" ht="15" customHeight="1">
      <c r="A228" s="2054"/>
      <c r="B228" s="2065"/>
      <c r="C228" s="2068"/>
      <c r="D228" s="1462"/>
      <c r="E228" s="1461"/>
    </row>
    <row r="229" spans="1:5" ht="15" customHeight="1" thickBot="1">
      <c r="A229" s="2058"/>
      <c r="B229" s="1510" t="s">
        <v>1429</v>
      </c>
      <c r="C229" s="1078" t="s">
        <v>1446</v>
      </c>
      <c r="D229" s="1341" t="s">
        <v>918</v>
      </c>
      <c r="E229" s="1182"/>
    </row>
    <row r="230" spans="1:5" ht="22.5" customHeight="1">
      <c r="A230" s="2136" t="s">
        <v>90</v>
      </c>
      <c r="B230" s="1530" t="s">
        <v>1917</v>
      </c>
      <c r="C230" s="1046" t="s">
        <v>1798</v>
      </c>
      <c r="D230" s="1465" t="s">
        <v>1468</v>
      </c>
      <c r="E230" s="1159"/>
    </row>
    <row r="231" spans="1:5" ht="15" customHeight="1">
      <c r="A231" s="2055"/>
      <c r="B231" s="1537" t="s">
        <v>1431</v>
      </c>
      <c r="C231" s="1463" t="s">
        <v>1432</v>
      </c>
      <c r="D231" s="1464" t="s">
        <v>1483</v>
      </c>
      <c r="E231" s="1157" t="s">
        <v>1666</v>
      </c>
    </row>
    <row r="232" spans="1:5" ht="15.75" customHeight="1">
      <c r="A232" s="2055"/>
      <c r="B232" s="1538" t="s">
        <v>1916</v>
      </c>
      <c r="C232" s="1025" t="s">
        <v>1425</v>
      </c>
      <c r="D232" s="1300" t="s">
        <v>440</v>
      </c>
      <c r="E232" s="1157"/>
    </row>
    <row r="233" spans="1:5" ht="15.75" customHeight="1">
      <c r="A233" s="2055"/>
      <c r="B233" s="1538" t="s">
        <v>1847</v>
      </c>
      <c r="C233" s="1025" t="s">
        <v>1845</v>
      </c>
      <c r="D233" s="1300" t="s">
        <v>1870</v>
      </c>
      <c r="E233" s="1157" t="s">
        <v>1871</v>
      </c>
    </row>
    <row r="234" spans="1:5" ht="15.75" customHeight="1">
      <c r="A234" s="2055"/>
      <c r="B234" s="1538" t="s">
        <v>1846</v>
      </c>
      <c r="C234" s="1025" t="s">
        <v>1845</v>
      </c>
      <c r="D234" s="1300" t="s">
        <v>1870</v>
      </c>
      <c r="E234" s="1157" t="s">
        <v>1872</v>
      </c>
    </row>
    <row r="235" spans="1:5" ht="17.25" customHeight="1">
      <c r="A235" s="2055"/>
      <c r="B235" s="1539" t="s">
        <v>1405</v>
      </c>
      <c r="C235" s="1463" t="s">
        <v>1433</v>
      </c>
      <c r="D235" s="1464" t="s">
        <v>1483</v>
      </c>
      <c r="E235" s="1157"/>
    </row>
    <row r="236" spans="1:5" ht="15" customHeight="1">
      <c r="A236" s="2055"/>
      <c r="B236" s="2192" t="s">
        <v>1918</v>
      </c>
      <c r="C236" s="2060" t="s">
        <v>289</v>
      </c>
      <c r="D236" s="1449" t="s">
        <v>440</v>
      </c>
      <c r="E236" s="1157" t="s">
        <v>1879</v>
      </c>
    </row>
    <row r="237" spans="1:5" ht="15" customHeight="1">
      <c r="A237" s="2055"/>
      <c r="B237" s="2193"/>
      <c r="C237" s="2061"/>
      <c r="D237" s="1619"/>
      <c r="E237" s="1182" t="s">
        <v>1876</v>
      </c>
    </row>
    <row r="238" spans="1:5" ht="15" customHeight="1">
      <c r="A238" s="2055"/>
      <c r="B238" s="2193"/>
      <c r="C238" s="2061"/>
      <c r="D238" s="1619"/>
      <c r="E238" s="1182" t="s">
        <v>1877</v>
      </c>
    </row>
    <row r="239" spans="1:5" ht="42.75" customHeight="1">
      <c r="A239" s="2055"/>
      <c r="B239" s="2141"/>
      <c r="C239" s="2062"/>
      <c r="D239" s="1619"/>
      <c r="E239" s="1204" t="s">
        <v>1878</v>
      </c>
    </row>
    <row r="240" spans="1:5" ht="15" customHeight="1" thickBot="1">
      <c r="A240" s="2137"/>
      <c r="B240" s="1540" t="s">
        <v>715</v>
      </c>
      <c r="C240" s="1076" t="s">
        <v>1436</v>
      </c>
      <c r="D240" s="1342" t="s">
        <v>918</v>
      </c>
      <c r="E240" s="1213"/>
    </row>
    <row r="241" spans="1:5" ht="15" customHeight="1">
      <c r="A241" s="2056" t="s">
        <v>91</v>
      </c>
      <c r="B241" s="1541"/>
      <c r="C241" s="1433"/>
      <c r="D241" s="1434"/>
      <c r="E241" s="1435"/>
    </row>
    <row r="242" spans="1:5" ht="15" customHeight="1">
      <c r="A242" s="2057"/>
      <c r="B242" s="1511"/>
      <c r="C242" s="1049"/>
      <c r="D242" s="1313" t="s">
        <v>918</v>
      </c>
      <c r="E242" s="1436"/>
    </row>
    <row r="243" spans="1:5" ht="15" customHeight="1">
      <c r="A243" s="2057"/>
      <c r="B243" s="1511" t="s">
        <v>1919</v>
      </c>
      <c r="C243" s="1049" t="s">
        <v>1817</v>
      </c>
      <c r="D243" s="1432">
        <v>0.7916666666666666</v>
      </c>
      <c r="E243" s="1436" t="s">
        <v>1818</v>
      </c>
    </row>
    <row r="244" spans="1:5" ht="15" customHeight="1">
      <c r="A244" s="2057"/>
      <c r="B244" s="1511"/>
      <c r="C244" s="1049"/>
      <c r="D244" s="1313" t="s">
        <v>918</v>
      </c>
      <c r="E244" s="1436"/>
    </row>
    <row r="245" spans="1:5" ht="15" customHeight="1">
      <c r="A245" s="2057"/>
      <c r="B245" s="1498" t="s">
        <v>31</v>
      </c>
      <c r="C245" s="39" t="s">
        <v>32</v>
      </c>
      <c r="D245" s="1050" t="s">
        <v>440</v>
      </c>
      <c r="E245" s="1437"/>
    </row>
    <row r="246" spans="1:5" ht="15" customHeight="1">
      <c r="A246" s="2057"/>
      <c r="B246" s="1495" t="s">
        <v>1920</v>
      </c>
      <c r="C246" s="1056" t="s">
        <v>1425</v>
      </c>
      <c r="D246" s="1307" t="s">
        <v>440</v>
      </c>
      <c r="E246" s="1437"/>
    </row>
    <row r="247" spans="1:5" ht="15" customHeight="1" thickBot="1">
      <c r="A247" s="2059"/>
      <c r="B247" s="1499" t="s">
        <v>1438</v>
      </c>
      <c r="C247" s="1041" t="s">
        <v>285</v>
      </c>
      <c r="D247" s="1315" t="s">
        <v>440</v>
      </c>
      <c r="E247" s="1438"/>
    </row>
    <row r="248" spans="1:5" ht="15" customHeight="1">
      <c r="A248" s="2051" t="s">
        <v>92</v>
      </c>
      <c r="B248" s="1542" t="s">
        <v>1381</v>
      </c>
      <c r="C248" s="15" t="s">
        <v>33</v>
      </c>
      <c r="D248" s="1340" t="s">
        <v>16</v>
      </c>
      <c r="E248" s="1241"/>
    </row>
    <row r="249" spans="1:5" ht="15" customHeight="1">
      <c r="A249" s="2052"/>
      <c r="B249" s="1505"/>
      <c r="C249" s="1034"/>
      <c r="D249" s="1313" t="s">
        <v>918</v>
      </c>
      <c r="E249" s="1182"/>
    </row>
    <row r="250" spans="1:5" ht="15" customHeight="1">
      <c r="A250" s="2052"/>
      <c r="B250" s="1509" t="s">
        <v>34</v>
      </c>
      <c r="C250" s="11" t="s">
        <v>293</v>
      </c>
      <c r="D250" s="1044" t="s">
        <v>440</v>
      </c>
      <c r="E250" s="1182"/>
    </row>
    <row r="251" spans="1:5" ht="15" customHeight="1">
      <c r="A251" s="2052"/>
      <c r="B251" s="1495" t="s">
        <v>1921</v>
      </c>
      <c r="C251" s="1033" t="s">
        <v>1425</v>
      </c>
      <c r="D251" s="1343" t="s">
        <v>440</v>
      </c>
      <c r="E251" s="1182"/>
    </row>
    <row r="252" spans="1:5" ht="15" customHeight="1">
      <c r="A252" s="2052"/>
      <c r="B252" s="1509" t="s">
        <v>1922</v>
      </c>
      <c r="C252" s="11" t="s">
        <v>1441</v>
      </c>
      <c r="D252" s="1044" t="s">
        <v>1484</v>
      </c>
      <c r="E252" s="1182"/>
    </row>
    <row r="253" spans="1:5" ht="15" customHeight="1" thickBot="1">
      <c r="A253" s="2053"/>
      <c r="B253" s="1543" t="s">
        <v>34</v>
      </c>
      <c r="C253" s="228" t="s">
        <v>36</v>
      </c>
      <c r="D253" s="1344" t="s">
        <v>1484</v>
      </c>
      <c r="E253" s="1213"/>
    </row>
    <row r="254" spans="3:5" ht="15" customHeight="1">
      <c r="C254" s="45"/>
      <c r="D254" s="1345"/>
      <c r="E254" s="45"/>
    </row>
    <row r="255" spans="3:5" ht="15" customHeight="1">
      <c r="C255" s="45"/>
      <c r="D255" s="1345"/>
      <c r="E255" s="45"/>
    </row>
    <row r="256" spans="1:5" ht="15" customHeight="1">
      <c r="A256" s="782"/>
      <c r="C256" s="782"/>
      <c r="D256" s="1345"/>
      <c r="E256" s="782"/>
    </row>
    <row r="257" spans="1:5" ht="15" customHeight="1">
      <c r="A257" s="782"/>
      <c r="C257" s="782"/>
      <c r="D257" s="1345"/>
      <c r="E257" s="782"/>
    </row>
    <row r="258" spans="1:5" ht="15" customHeight="1">
      <c r="A258" s="782"/>
      <c r="C258" s="782"/>
      <c r="D258" s="1345"/>
      <c r="E258" s="782"/>
    </row>
    <row r="259" spans="1:5" ht="15" customHeight="1">
      <c r="A259" s="782"/>
      <c r="C259" s="782"/>
      <c r="D259" s="1345"/>
      <c r="E259" s="782"/>
    </row>
    <row r="260" spans="1:5" ht="18" customHeight="1" thickBot="1">
      <c r="A260" s="782"/>
      <c r="B260" s="1544" t="s">
        <v>1049</v>
      </c>
      <c r="C260" s="782"/>
      <c r="D260" s="1345"/>
      <c r="E260" s="782"/>
    </row>
    <row r="261" spans="1:5" ht="18.75" customHeight="1" thickBot="1">
      <c r="A261" s="545"/>
      <c r="B261" s="1545"/>
      <c r="C261" s="941" t="s">
        <v>968</v>
      </c>
      <c r="D261" s="1346"/>
      <c r="E261" s="1126"/>
    </row>
    <row r="262" spans="1:6" ht="15" customHeight="1">
      <c r="A262" s="545"/>
      <c r="B262" s="2189" t="s">
        <v>940</v>
      </c>
      <c r="C262" s="776" t="s">
        <v>929</v>
      </c>
      <c r="D262" s="784">
        <v>0.4166666666666667</v>
      </c>
      <c r="E262" s="790" t="s">
        <v>971</v>
      </c>
      <c r="F262" s="915">
        <v>900</v>
      </c>
    </row>
    <row r="263" spans="1:6" ht="15" customHeight="1">
      <c r="A263" s="545"/>
      <c r="B263" s="2190"/>
      <c r="C263" s="777" t="s">
        <v>930</v>
      </c>
      <c r="D263" s="785" t="s">
        <v>950</v>
      </c>
      <c r="E263" s="792" t="s">
        <v>297</v>
      </c>
      <c r="F263" s="2006">
        <v>240</v>
      </c>
    </row>
    <row r="264" spans="1:6" ht="15" customHeight="1">
      <c r="A264" s="545"/>
      <c r="B264" s="2190"/>
      <c r="C264" s="777" t="s">
        <v>931</v>
      </c>
      <c r="D264" s="785" t="s">
        <v>951</v>
      </c>
      <c r="E264" s="793" t="s">
        <v>297</v>
      </c>
      <c r="F264" s="2007"/>
    </row>
    <row r="265" spans="1:5" ht="15" customHeight="1">
      <c r="A265" s="545"/>
      <c r="B265" s="2191"/>
      <c r="C265" s="805" t="s">
        <v>960</v>
      </c>
      <c r="D265" s="806" t="s">
        <v>959</v>
      </c>
      <c r="E265" s="807" t="s">
        <v>14</v>
      </c>
    </row>
    <row r="266" spans="1:6" ht="15" customHeight="1">
      <c r="A266" s="545"/>
      <c r="B266" s="2112" t="s">
        <v>941</v>
      </c>
      <c r="C266" s="778" t="s">
        <v>932</v>
      </c>
      <c r="D266" s="786" t="s">
        <v>952</v>
      </c>
      <c r="E266" s="794" t="s">
        <v>972</v>
      </c>
      <c r="F266" s="795"/>
    </row>
    <row r="267" spans="1:6" ht="15" customHeight="1">
      <c r="A267" s="545"/>
      <c r="B267" s="2113"/>
      <c r="C267" s="779" t="s">
        <v>985</v>
      </c>
      <c r="D267" s="786" t="s">
        <v>953</v>
      </c>
      <c r="E267" s="794" t="s">
        <v>972</v>
      </c>
      <c r="F267" s="795">
        <v>590</v>
      </c>
    </row>
    <row r="268" spans="1:5" ht="15" customHeight="1">
      <c r="A268" s="545"/>
      <c r="B268" s="2114"/>
      <c r="C268" s="813" t="s">
        <v>961</v>
      </c>
      <c r="D268" s="804" t="s">
        <v>959</v>
      </c>
      <c r="E268" s="1127" t="s">
        <v>14</v>
      </c>
    </row>
    <row r="269" spans="1:6" ht="15" customHeight="1">
      <c r="A269" s="545"/>
      <c r="B269" s="2090" t="s">
        <v>942</v>
      </c>
      <c r="C269" s="777" t="s">
        <v>933</v>
      </c>
      <c r="D269" s="785">
        <v>0.3958333333333333</v>
      </c>
      <c r="E269" s="793" t="s">
        <v>973</v>
      </c>
      <c r="F269" s="796">
        <v>300</v>
      </c>
    </row>
    <row r="270" spans="1:6" ht="15" customHeight="1">
      <c r="A270" s="545"/>
      <c r="B270" s="2091"/>
      <c r="C270" s="777" t="s">
        <v>978</v>
      </c>
      <c r="D270" s="785">
        <v>0.4583333333333333</v>
      </c>
      <c r="E270" s="793" t="s">
        <v>974</v>
      </c>
      <c r="F270" s="796"/>
    </row>
    <row r="271" spans="1:5" ht="15" customHeight="1">
      <c r="A271" s="545"/>
      <c r="B271" s="2092"/>
      <c r="C271" s="808" t="s">
        <v>982</v>
      </c>
      <c r="D271" s="806" t="s">
        <v>962</v>
      </c>
      <c r="E271" s="807" t="s">
        <v>14</v>
      </c>
    </row>
    <row r="272" spans="1:6" ht="15" customHeight="1">
      <c r="A272" s="545"/>
      <c r="B272" s="1546" t="s">
        <v>943</v>
      </c>
      <c r="C272" s="780" t="s">
        <v>986</v>
      </c>
      <c r="D272" s="786" t="s">
        <v>953</v>
      </c>
      <c r="E272" s="794" t="s">
        <v>295</v>
      </c>
      <c r="F272" s="795">
        <v>590</v>
      </c>
    </row>
    <row r="273" spans="1:5" ht="15" customHeight="1">
      <c r="A273" s="545"/>
      <c r="B273" s="1547"/>
      <c r="C273" s="813" t="s">
        <v>963</v>
      </c>
      <c r="D273" s="804" t="s">
        <v>959</v>
      </c>
      <c r="E273" s="1127" t="s">
        <v>14</v>
      </c>
    </row>
    <row r="274" spans="1:6" ht="15" customHeight="1">
      <c r="A274" s="545"/>
      <c r="B274" s="2090" t="s">
        <v>944</v>
      </c>
      <c r="C274" s="777" t="s">
        <v>934</v>
      </c>
      <c r="D274" s="785">
        <v>0.3958333333333333</v>
      </c>
      <c r="E274" s="798" t="s">
        <v>975</v>
      </c>
      <c r="F274" s="2006">
        <v>690</v>
      </c>
    </row>
    <row r="275" spans="1:6" ht="15" customHeight="1">
      <c r="A275" s="545"/>
      <c r="B275" s="2091"/>
      <c r="C275" s="777" t="s">
        <v>935</v>
      </c>
      <c r="D275" s="785">
        <v>0.4791666666666667</v>
      </c>
      <c r="E275" s="799" t="s">
        <v>976</v>
      </c>
      <c r="F275" s="2008"/>
    </row>
    <row r="276" spans="1:5" ht="15" customHeight="1" thickBot="1">
      <c r="A276" s="545"/>
      <c r="B276" s="2091"/>
      <c r="C276" s="810" t="s">
        <v>964</v>
      </c>
      <c r="D276" s="811" t="s">
        <v>959</v>
      </c>
      <c r="E276" s="812" t="s">
        <v>14</v>
      </c>
    </row>
    <row r="277" spans="1:6" ht="15" customHeight="1">
      <c r="A277" s="545"/>
      <c r="B277" s="2148" t="s">
        <v>945</v>
      </c>
      <c r="C277" s="771" t="s">
        <v>969</v>
      </c>
      <c r="D277" s="787" t="s">
        <v>954</v>
      </c>
      <c r="E277" s="833" t="s">
        <v>296</v>
      </c>
      <c r="F277" s="2009">
        <v>322.33</v>
      </c>
    </row>
    <row r="278" spans="1:6" ht="15" customHeight="1">
      <c r="A278" s="545"/>
      <c r="B278" s="2101"/>
      <c r="C278" s="772" t="s">
        <v>970</v>
      </c>
      <c r="D278" s="788" t="s">
        <v>955</v>
      </c>
      <c r="E278" s="834" t="s">
        <v>296</v>
      </c>
      <c r="F278" s="2010"/>
    </row>
    <row r="279" spans="1:5" ht="15" customHeight="1">
      <c r="A279" s="545"/>
      <c r="B279" s="2101"/>
      <c r="C279" s="773" t="s">
        <v>979</v>
      </c>
      <c r="D279" s="788">
        <v>0.4583333333333333</v>
      </c>
      <c r="E279" s="783" t="s">
        <v>974</v>
      </c>
    </row>
    <row r="280" spans="1:6" ht="30" customHeight="1">
      <c r="A280" s="545"/>
      <c r="B280" s="2147" t="s">
        <v>946</v>
      </c>
      <c r="C280" s="774" t="s">
        <v>987</v>
      </c>
      <c r="D280" s="789" t="s">
        <v>956</v>
      </c>
      <c r="E280" s="835" t="s">
        <v>295</v>
      </c>
      <c r="F280" s="830">
        <v>590</v>
      </c>
    </row>
    <row r="281" spans="1:5" ht="15" customHeight="1">
      <c r="A281" s="545"/>
      <c r="B281" s="2147"/>
      <c r="C281" s="815" t="s">
        <v>988</v>
      </c>
      <c r="D281" s="816" t="s">
        <v>959</v>
      </c>
      <c r="E281" s="1128" t="s">
        <v>14</v>
      </c>
    </row>
    <row r="282" spans="1:6" ht="15" customHeight="1">
      <c r="A282" s="545"/>
      <c r="B282" s="2101" t="s">
        <v>947</v>
      </c>
      <c r="C282" s="772" t="s">
        <v>936</v>
      </c>
      <c r="D282" s="788">
        <v>0.4375</v>
      </c>
      <c r="E282" s="783" t="s">
        <v>971</v>
      </c>
      <c r="F282" s="832">
        <v>750</v>
      </c>
    </row>
    <row r="283" spans="1:6" ht="15" customHeight="1">
      <c r="A283" s="545"/>
      <c r="B283" s="2101"/>
      <c r="C283" s="772" t="s">
        <v>937</v>
      </c>
      <c r="D283" s="788">
        <v>0.5</v>
      </c>
      <c r="E283" s="783" t="s">
        <v>977</v>
      </c>
      <c r="F283" s="832">
        <v>200</v>
      </c>
    </row>
    <row r="284" spans="1:5" ht="15" customHeight="1">
      <c r="A284" s="545"/>
      <c r="B284" s="2101"/>
      <c r="C284" s="819" t="s">
        <v>965</v>
      </c>
      <c r="D284" s="820" t="s">
        <v>959</v>
      </c>
      <c r="E284" s="1129" t="s">
        <v>14</v>
      </c>
    </row>
    <row r="285" spans="1:6" ht="15" customHeight="1">
      <c r="A285" s="545"/>
      <c r="B285" s="2147" t="s">
        <v>948</v>
      </c>
      <c r="C285" s="774" t="s">
        <v>938</v>
      </c>
      <c r="D285" s="789" t="s">
        <v>957</v>
      </c>
      <c r="E285" s="835" t="s">
        <v>973</v>
      </c>
      <c r="F285" s="830">
        <v>300</v>
      </c>
    </row>
    <row r="286" spans="1:5" ht="15" customHeight="1">
      <c r="A286" s="545"/>
      <c r="B286" s="2147"/>
      <c r="C286" s="818" t="s">
        <v>966</v>
      </c>
      <c r="D286" s="816" t="s">
        <v>959</v>
      </c>
      <c r="E286" s="1128" t="s">
        <v>14</v>
      </c>
    </row>
    <row r="287" spans="1:6" ht="15.75" customHeight="1" thickBot="1">
      <c r="A287" s="545"/>
      <c r="B287" s="2101" t="s">
        <v>949</v>
      </c>
      <c r="C287" s="775" t="s">
        <v>939</v>
      </c>
      <c r="D287" s="788" t="s">
        <v>958</v>
      </c>
      <c r="E287" s="783" t="s">
        <v>974</v>
      </c>
      <c r="F287" s="831">
        <v>369</v>
      </c>
    </row>
    <row r="288" spans="1:5" ht="27" customHeight="1" thickBot="1">
      <c r="A288" s="545"/>
      <c r="B288" s="2102"/>
      <c r="C288" s="822" t="s">
        <v>967</v>
      </c>
      <c r="D288" s="823" t="s">
        <v>959</v>
      </c>
      <c r="E288" s="1130" t="s">
        <v>14</v>
      </c>
    </row>
    <row r="289" spans="1:5" ht="15" customHeight="1" thickBot="1">
      <c r="A289" s="923"/>
      <c r="B289" s="1548" t="s">
        <v>1059</v>
      </c>
      <c r="C289" s="877" t="s">
        <v>1071</v>
      </c>
      <c r="D289" s="1347" t="s">
        <v>440</v>
      </c>
      <c r="E289" s="879"/>
    </row>
    <row r="290" spans="1:5" ht="39.75" customHeight="1">
      <c r="A290" s="1961" t="s">
        <v>83</v>
      </c>
      <c r="B290" s="1549" t="s">
        <v>104</v>
      </c>
      <c r="C290" s="872" t="s">
        <v>37</v>
      </c>
      <c r="D290" s="942" t="s">
        <v>122</v>
      </c>
      <c r="E290" s="541" t="s">
        <v>989</v>
      </c>
    </row>
    <row r="291" spans="1:5" ht="17.25" customHeight="1" hidden="1">
      <c r="A291" s="1959"/>
      <c r="B291" s="1518"/>
      <c r="C291" s="603"/>
      <c r="D291" s="1279"/>
      <c r="E291" s="19" t="s">
        <v>998</v>
      </c>
    </row>
    <row r="292" spans="1:5" ht="16.5" customHeight="1">
      <c r="A292" s="1959"/>
      <c r="B292" s="1518" t="s">
        <v>104</v>
      </c>
      <c r="C292" s="603" t="s">
        <v>1004</v>
      </c>
      <c r="D292" s="1279" t="s">
        <v>1005</v>
      </c>
      <c r="E292" s="19"/>
    </row>
    <row r="293" spans="1:5" ht="17.25" customHeight="1">
      <c r="A293" s="1959"/>
      <c r="B293" s="1518" t="s">
        <v>104</v>
      </c>
      <c r="C293" s="921" t="s">
        <v>1003</v>
      </c>
      <c r="D293" s="1279" t="s">
        <v>16</v>
      </c>
      <c r="E293" s="1024" t="s">
        <v>835</v>
      </c>
    </row>
    <row r="294" spans="1:5" ht="17.25" customHeight="1">
      <c r="A294" s="1959"/>
      <c r="B294" s="1518" t="s">
        <v>1079</v>
      </c>
      <c r="C294" s="921" t="s">
        <v>1064</v>
      </c>
      <c r="D294" s="1279" t="s">
        <v>16</v>
      </c>
      <c r="E294" s="1024" t="s">
        <v>1065</v>
      </c>
    </row>
    <row r="295" spans="1:5" ht="12.75" customHeight="1">
      <c r="A295" s="1959"/>
      <c r="B295" s="1518" t="s">
        <v>1063</v>
      </c>
      <c r="C295" s="921" t="s">
        <v>1066</v>
      </c>
      <c r="D295" s="1279" t="s">
        <v>16</v>
      </c>
      <c r="E295" s="1131">
        <v>0.4583333333333333</v>
      </c>
    </row>
    <row r="296" spans="1:5" ht="15.75" customHeight="1">
      <c r="A296" s="1958"/>
      <c r="B296" s="1550" t="s">
        <v>994</v>
      </c>
      <c r="C296" s="669" t="s">
        <v>1061</v>
      </c>
      <c r="D296" s="1348" t="s">
        <v>16</v>
      </c>
      <c r="E296" s="836">
        <v>0.7916666666666666</v>
      </c>
    </row>
    <row r="297" spans="1:5" ht="29.25" customHeight="1">
      <c r="A297" s="1958"/>
      <c r="B297" s="1551" t="s">
        <v>62</v>
      </c>
      <c r="C297" s="603" t="s">
        <v>1100</v>
      </c>
      <c r="D297" s="1279" t="s">
        <v>1068</v>
      </c>
      <c r="E297" s="321" t="s">
        <v>1074</v>
      </c>
    </row>
    <row r="298" spans="1:5" ht="28.5" customHeight="1">
      <c r="A298" s="1958"/>
      <c r="B298" s="1551" t="s">
        <v>62</v>
      </c>
      <c r="C298" s="921" t="s">
        <v>1062</v>
      </c>
      <c r="D298" s="1279" t="s">
        <v>16</v>
      </c>
      <c r="E298" s="305" t="s">
        <v>1073</v>
      </c>
    </row>
    <row r="299" spans="1:5" ht="30.75" customHeight="1">
      <c r="A299" s="1958"/>
      <c r="B299" s="1551" t="s">
        <v>983</v>
      </c>
      <c r="C299" s="921" t="s">
        <v>1031</v>
      </c>
      <c r="D299" s="1279" t="s">
        <v>842</v>
      </c>
      <c r="E299" s="305" t="s">
        <v>1030</v>
      </c>
    </row>
    <row r="300" spans="1:5" ht="17.25" customHeight="1">
      <c r="A300" s="1958"/>
      <c r="B300" s="1551" t="s">
        <v>733</v>
      </c>
      <c r="C300" s="603" t="s">
        <v>1077</v>
      </c>
      <c r="D300" s="1279" t="s">
        <v>16</v>
      </c>
      <c r="E300" s="305" t="s">
        <v>1099</v>
      </c>
    </row>
    <row r="301" spans="1:5" ht="17.25" customHeight="1">
      <c r="A301" s="1958"/>
      <c r="B301" s="1551" t="s">
        <v>733</v>
      </c>
      <c r="C301" s="919" t="s">
        <v>73</v>
      </c>
      <c r="D301" s="1279" t="s">
        <v>14</v>
      </c>
      <c r="E301" s="305"/>
    </row>
    <row r="302" spans="1:5" ht="17.25" customHeight="1">
      <c r="A302" s="1958"/>
      <c r="B302" s="1551" t="s">
        <v>1032</v>
      </c>
      <c r="C302" s="921" t="s">
        <v>1108</v>
      </c>
      <c r="D302" s="1279" t="s">
        <v>14</v>
      </c>
      <c r="E302" s="305" t="s">
        <v>819</v>
      </c>
    </row>
    <row r="303" spans="1:5" ht="17.25" customHeight="1">
      <c r="A303" s="1958"/>
      <c r="B303" s="1551" t="s">
        <v>1032</v>
      </c>
      <c r="C303" s="921" t="s">
        <v>1033</v>
      </c>
      <c r="D303" s="1279"/>
      <c r="E303" s="305"/>
    </row>
    <row r="304" spans="1:5" ht="56.25" customHeight="1">
      <c r="A304" s="1958"/>
      <c r="B304" s="1551" t="s">
        <v>1027</v>
      </c>
      <c r="C304" s="921" t="s">
        <v>673</v>
      </c>
      <c r="D304" s="1279" t="s">
        <v>16</v>
      </c>
      <c r="E304" s="305" t="s">
        <v>1035</v>
      </c>
    </row>
    <row r="305" spans="1:5" ht="18" customHeight="1">
      <c r="A305" s="1958"/>
      <c r="B305" s="1551" t="s">
        <v>75</v>
      </c>
      <c r="C305" s="921" t="s">
        <v>1084</v>
      </c>
      <c r="D305" s="1279" t="s">
        <v>371</v>
      </c>
      <c r="E305" s="305"/>
    </row>
    <row r="306" spans="1:5" ht="14.25" customHeight="1">
      <c r="A306" s="1958"/>
      <c r="B306" s="1551" t="s">
        <v>1006</v>
      </c>
      <c r="C306" s="603" t="s">
        <v>1007</v>
      </c>
      <c r="D306" s="1279" t="s">
        <v>837</v>
      </c>
      <c r="E306" s="305" t="s">
        <v>1008</v>
      </c>
    </row>
    <row r="307" spans="1:5" ht="27" customHeight="1">
      <c r="A307" s="1958"/>
      <c r="B307" s="1551" t="s">
        <v>675</v>
      </c>
      <c r="C307" s="603" t="s">
        <v>1028</v>
      </c>
      <c r="D307" s="1279" t="s">
        <v>837</v>
      </c>
      <c r="E307" s="305" t="s">
        <v>1029</v>
      </c>
    </row>
    <row r="308" spans="1:6" ht="15" customHeight="1">
      <c r="A308" s="1958"/>
      <c r="B308" s="1552" t="s">
        <v>675</v>
      </c>
      <c r="C308" s="675" t="s">
        <v>838</v>
      </c>
      <c r="D308" s="758" t="s">
        <v>66</v>
      </c>
      <c r="E308" s="943" t="s">
        <v>1096</v>
      </c>
      <c r="F308" s="802" t="s">
        <v>335</v>
      </c>
    </row>
    <row r="309" spans="1:6" ht="15" customHeight="1">
      <c r="A309" s="1958"/>
      <c r="B309" s="1553" t="s">
        <v>675</v>
      </c>
      <c r="C309" s="907" t="s">
        <v>1094</v>
      </c>
      <c r="D309" s="1279" t="s">
        <v>837</v>
      </c>
      <c r="E309" s="944" t="s">
        <v>1095</v>
      </c>
      <c r="F309" s="802"/>
    </row>
    <row r="310" spans="1:6" ht="15" customHeight="1">
      <c r="A310" s="1958"/>
      <c r="B310" s="1552" t="s">
        <v>361</v>
      </c>
      <c r="C310" s="675" t="s">
        <v>839</v>
      </c>
      <c r="D310" s="758" t="s">
        <v>66</v>
      </c>
      <c r="E310" s="943" t="s">
        <v>1097</v>
      </c>
      <c r="F310" s="802" t="s">
        <v>369</v>
      </c>
    </row>
    <row r="311" spans="1:6" ht="15" customHeight="1">
      <c r="A311" s="1958"/>
      <c r="B311" s="1554" t="s">
        <v>361</v>
      </c>
      <c r="C311" s="868" t="s">
        <v>1072</v>
      </c>
      <c r="D311" s="1349" t="s">
        <v>16</v>
      </c>
      <c r="E311" s="945"/>
      <c r="F311" s="803"/>
    </row>
    <row r="312" spans="1:6" ht="15" customHeight="1">
      <c r="A312" s="1958"/>
      <c r="B312" s="1552" t="s">
        <v>254</v>
      </c>
      <c r="C312" s="675" t="s">
        <v>840</v>
      </c>
      <c r="D312" s="758" t="s">
        <v>66</v>
      </c>
      <c r="E312" s="943" t="s">
        <v>1098</v>
      </c>
      <c r="F312" s="802" t="s">
        <v>362</v>
      </c>
    </row>
    <row r="313" spans="1:5" ht="15" customHeight="1">
      <c r="A313" s="1958"/>
      <c r="B313" s="1551" t="s">
        <v>672</v>
      </c>
      <c r="C313" s="921" t="s">
        <v>730</v>
      </c>
      <c r="D313" s="1279"/>
      <c r="E313" s="691"/>
    </row>
    <row r="314" spans="1:5" ht="28.5" customHeight="1" thickBot="1">
      <c r="A314" s="917"/>
      <c r="B314" s="1518" t="s">
        <v>1086</v>
      </c>
      <c r="C314" s="921" t="s">
        <v>1085</v>
      </c>
      <c r="D314" s="1279" t="s">
        <v>66</v>
      </c>
      <c r="E314" s="19"/>
    </row>
    <row r="315" spans="1:5" ht="15" customHeight="1">
      <c r="A315" s="1973" t="s">
        <v>84</v>
      </c>
      <c r="B315" s="1535" t="s">
        <v>677</v>
      </c>
      <c r="C315" s="920" t="s">
        <v>723</v>
      </c>
      <c r="D315" s="942" t="s">
        <v>66</v>
      </c>
      <c r="E315" s="736" t="s">
        <v>844</v>
      </c>
    </row>
    <row r="316" spans="1:5" ht="28.5" customHeight="1">
      <c r="A316" s="1974"/>
      <c r="B316" s="1551" t="s">
        <v>677</v>
      </c>
      <c r="C316" s="921" t="s">
        <v>1104</v>
      </c>
      <c r="D316" s="1279" t="s">
        <v>843</v>
      </c>
      <c r="E316" s="340" t="s">
        <v>846</v>
      </c>
    </row>
    <row r="317" spans="1:5" ht="15" customHeight="1">
      <c r="A317" s="1974"/>
      <c r="B317" s="1551" t="s">
        <v>257</v>
      </c>
      <c r="C317" s="921" t="s">
        <v>1080</v>
      </c>
      <c r="D317" s="1279" t="s">
        <v>440</v>
      </c>
      <c r="E317" s="340" t="s">
        <v>1081</v>
      </c>
    </row>
    <row r="318" spans="1:5" ht="15" customHeight="1">
      <c r="A318" s="1974"/>
      <c r="B318" s="1551" t="s">
        <v>79</v>
      </c>
      <c r="C318" s="921" t="s">
        <v>1009</v>
      </c>
      <c r="D318" s="1279" t="s">
        <v>16</v>
      </c>
      <c r="E318" s="340" t="s">
        <v>1010</v>
      </c>
    </row>
    <row r="319" spans="1:5" ht="27" customHeight="1">
      <c r="A319" s="1974"/>
      <c r="B319" s="1551" t="s">
        <v>79</v>
      </c>
      <c r="C319" s="921" t="s">
        <v>845</v>
      </c>
      <c r="D319" s="1279" t="s">
        <v>851</v>
      </c>
      <c r="E319" s="340" t="s">
        <v>852</v>
      </c>
    </row>
    <row r="320" spans="1:5" ht="18" customHeight="1">
      <c r="A320" s="1974"/>
      <c r="B320" s="1555" t="s">
        <v>378</v>
      </c>
      <c r="C320" s="919" t="s">
        <v>1067</v>
      </c>
      <c r="D320" s="1279" t="s">
        <v>1102</v>
      </c>
      <c r="E320" s="340" t="s">
        <v>1103</v>
      </c>
    </row>
    <row r="321" spans="1:5" ht="17.25" customHeight="1">
      <c r="A321" s="1974"/>
      <c r="B321" s="1556" t="s">
        <v>1101</v>
      </c>
      <c r="C321" s="921" t="s">
        <v>884</v>
      </c>
      <c r="D321" s="1279" t="s">
        <v>312</v>
      </c>
      <c r="E321" s="340" t="s">
        <v>990</v>
      </c>
    </row>
    <row r="322" spans="1:6" ht="27" customHeight="1">
      <c r="A322" s="1974"/>
      <c r="B322" s="1557" t="s">
        <v>1070</v>
      </c>
      <c r="C322" s="637" t="s">
        <v>1060</v>
      </c>
      <c r="D322" s="1350" t="s">
        <v>16</v>
      </c>
      <c r="E322" s="690" t="s">
        <v>1048</v>
      </c>
      <c r="F322" s="782" t="s">
        <v>1047</v>
      </c>
    </row>
    <row r="323" spans="1:5" ht="26.25" customHeight="1">
      <c r="A323" s="1974"/>
      <c r="B323" s="1558" t="s">
        <v>993</v>
      </c>
      <c r="C323" s="935" t="s">
        <v>874</v>
      </c>
      <c r="D323" s="1351" t="s">
        <v>858</v>
      </c>
      <c r="E323" s="743" t="s">
        <v>876</v>
      </c>
    </row>
    <row r="324" spans="1:5" ht="26.25" customHeight="1">
      <c r="A324" s="1974"/>
      <c r="B324" s="1559"/>
      <c r="C324" s="936"/>
      <c r="D324" s="1351"/>
      <c r="E324" s="743" t="s">
        <v>877</v>
      </c>
    </row>
    <row r="325" spans="1:5" ht="13.5" customHeight="1">
      <c r="A325" s="1974"/>
      <c r="B325" s="1559"/>
      <c r="C325" s="936"/>
      <c r="D325" s="1351"/>
      <c r="E325" s="743" t="s">
        <v>878</v>
      </c>
    </row>
    <row r="326" spans="1:5" ht="15" customHeight="1">
      <c r="A326" s="1974"/>
      <c r="B326" s="1559"/>
      <c r="C326" s="936"/>
      <c r="D326" s="1351"/>
      <c r="E326" s="743" t="s">
        <v>879</v>
      </c>
    </row>
    <row r="327" spans="1:5" ht="28.5" customHeight="1">
      <c r="A327" s="1974"/>
      <c r="B327" s="1560"/>
      <c r="C327" s="937"/>
      <c r="D327" s="1351" t="s">
        <v>681</v>
      </c>
      <c r="E327" s="743" t="s">
        <v>997</v>
      </c>
    </row>
    <row r="328" spans="1:5" ht="27" customHeight="1">
      <c r="A328" s="1974"/>
      <c r="B328" s="1502" t="s">
        <v>682</v>
      </c>
      <c r="C328" s="645" t="s">
        <v>880</v>
      </c>
      <c r="D328" s="391" t="s">
        <v>1041</v>
      </c>
      <c r="E328" s="340" t="s">
        <v>1040</v>
      </c>
    </row>
    <row r="329" spans="1:5" ht="27" customHeight="1">
      <c r="A329" s="1974"/>
      <c r="B329" s="1517"/>
      <c r="C329" s="872"/>
      <c r="D329" s="942"/>
      <c r="E329" s="340" t="s">
        <v>1011</v>
      </c>
    </row>
    <row r="330" spans="1:5" ht="15" customHeight="1">
      <c r="A330" s="1974"/>
      <c r="B330" s="1551" t="s">
        <v>681</v>
      </c>
      <c r="C330" s="603" t="s">
        <v>1105</v>
      </c>
      <c r="D330" s="1331">
        <v>0.7916666666666666</v>
      </c>
      <c r="E330" s="244" t="s">
        <v>1038</v>
      </c>
    </row>
    <row r="331" spans="1:5" ht="16.5" customHeight="1">
      <c r="A331" s="1974"/>
      <c r="B331" s="1502" t="s">
        <v>683</v>
      </c>
      <c r="C331" s="645" t="s">
        <v>349</v>
      </c>
      <c r="D331" s="391" t="s">
        <v>43</v>
      </c>
      <c r="E331" s="244" t="s">
        <v>1012</v>
      </c>
    </row>
    <row r="332" spans="1:5" ht="16.5" customHeight="1">
      <c r="A332" s="1974"/>
      <c r="B332" s="1561"/>
      <c r="C332" s="800"/>
      <c r="D332" s="380"/>
      <c r="E332" s="244" t="s">
        <v>1090</v>
      </c>
    </row>
    <row r="333" spans="1:5" ht="16.5" customHeight="1">
      <c r="A333" s="1974"/>
      <c r="B333" s="1561"/>
      <c r="C333" s="800"/>
      <c r="D333" s="380"/>
      <c r="E333" s="244" t="s">
        <v>1093</v>
      </c>
    </row>
    <row r="334" spans="1:5" ht="16.5" customHeight="1">
      <c r="A334" s="1974"/>
      <c r="B334" s="1561"/>
      <c r="C334" s="800"/>
      <c r="D334" s="380"/>
      <c r="E334" s="244" t="s">
        <v>1092</v>
      </c>
    </row>
    <row r="335" spans="1:5" ht="16.5" customHeight="1">
      <c r="A335" s="1974"/>
      <c r="B335" s="1561"/>
      <c r="C335" s="800"/>
      <c r="D335" s="380"/>
      <c r="E335" s="244"/>
    </row>
    <row r="336" spans="1:5" ht="16.5" customHeight="1">
      <c r="A336" s="1974"/>
      <c r="B336" s="1517"/>
      <c r="C336" s="872"/>
      <c r="D336" s="942"/>
      <c r="E336" s="244"/>
    </row>
    <row r="337" spans="1:5" ht="17.25" customHeight="1" thickBot="1">
      <c r="A337" s="1975"/>
      <c r="B337" s="1551" t="s">
        <v>683</v>
      </c>
      <c r="C337" s="603" t="s">
        <v>318</v>
      </c>
      <c r="D337" s="1279" t="s">
        <v>9</v>
      </c>
      <c r="E337" s="375" t="s">
        <v>984</v>
      </c>
    </row>
    <row r="338" spans="1:9" ht="12.75" customHeight="1">
      <c r="A338" s="1957" t="s">
        <v>85</v>
      </c>
      <c r="B338" s="1542" t="s">
        <v>693</v>
      </c>
      <c r="C338" s="684" t="s">
        <v>13</v>
      </c>
      <c r="D338" s="1352" t="s">
        <v>14</v>
      </c>
      <c r="E338" s="709"/>
      <c r="G338"/>
      <c r="H338"/>
      <c r="I338"/>
    </row>
    <row r="339" spans="1:9" ht="30" customHeight="1">
      <c r="A339" s="1958"/>
      <c r="B339" s="1517" t="s">
        <v>1088</v>
      </c>
      <c r="C339" s="920" t="s">
        <v>1087</v>
      </c>
      <c r="D339" s="1280" t="s">
        <v>371</v>
      </c>
      <c r="E339" s="747"/>
      <c r="G339"/>
      <c r="H339"/>
      <c r="I339"/>
    </row>
    <row r="340" spans="1:9" ht="41.25" customHeight="1">
      <c r="A340" s="1958"/>
      <c r="B340" s="1509" t="s">
        <v>105</v>
      </c>
      <c r="C340" s="635" t="s">
        <v>1037</v>
      </c>
      <c r="D340" s="325" t="s">
        <v>11</v>
      </c>
      <c r="E340" s="340" t="s">
        <v>1036</v>
      </c>
      <c r="G340"/>
      <c r="H340"/>
      <c r="I340"/>
    </row>
    <row r="341" spans="1:9" ht="16.5" customHeight="1">
      <c r="A341" s="1958"/>
      <c r="B341" s="1498" t="s">
        <v>642</v>
      </c>
      <c r="C341" s="635" t="s">
        <v>643</v>
      </c>
      <c r="D341" s="325" t="s">
        <v>837</v>
      </c>
      <c r="E341" s="340" t="s">
        <v>991</v>
      </c>
      <c r="G341"/>
      <c r="H341"/>
      <c r="I341"/>
    </row>
    <row r="342" spans="1:9" ht="20.25" customHeight="1" hidden="1">
      <c r="A342" s="1958"/>
      <c r="B342" s="1562" t="s">
        <v>882</v>
      </c>
      <c r="C342" s="635" t="s">
        <v>883</v>
      </c>
      <c r="D342" s="325" t="s">
        <v>881</v>
      </c>
      <c r="E342" s="340"/>
      <c r="G342"/>
      <c r="H342"/>
      <c r="I342"/>
    </row>
    <row r="343" spans="1:9" ht="14.25" customHeight="1">
      <c r="A343" s="1958"/>
      <c r="B343" s="1509" t="s">
        <v>478</v>
      </c>
      <c r="C343" s="635" t="s">
        <v>1013</v>
      </c>
      <c r="D343" s="325" t="s">
        <v>1014</v>
      </c>
      <c r="E343" s="306" t="s">
        <v>992</v>
      </c>
      <c r="G343"/>
      <c r="H343"/>
      <c r="I343"/>
    </row>
    <row r="344" spans="1:9" ht="17.25" customHeight="1">
      <c r="A344" s="1958"/>
      <c r="B344" s="1563" t="s">
        <v>685</v>
      </c>
      <c r="C344" s="938" t="s">
        <v>40</v>
      </c>
      <c r="D344" s="1353" t="s">
        <v>9</v>
      </c>
      <c r="E344" s="754" t="s">
        <v>1015</v>
      </c>
      <c r="G344"/>
      <c r="H344"/>
      <c r="I344"/>
    </row>
    <row r="345" spans="1:9" ht="17.25" customHeight="1">
      <c r="A345" s="1958"/>
      <c r="B345" s="1564"/>
      <c r="C345" s="939"/>
      <c r="D345" s="1354"/>
      <c r="E345" s="754" t="s">
        <v>1076</v>
      </c>
      <c r="G345"/>
      <c r="H345"/>
      <c r="I345"/>
    </row>
    <row r="346" spans="1:9" ht="31.5" customHeight="1">
      <c r="A346" s="1958"/>
      <c r="B346" s="1564"/>
      <c r="C346" s="939"/>
      <c r="D346" s="1354"/>
      <c r="E346" s="754" t="s">
        <v>906</v>
      </c>
      <c r="G346"/>
      <c r="H346"/>
      <c r="I346"/>
    </row>
    <row r="347" spans="1:9" ht="17.25" customHeight="1">
      <c r="A347" s="1958"/>
      <c r="B347" s="1564"/>
      <c r="C347" s="939"/>
      <c r="D347" s="1354"/>
      <c r="E347" s="754" t="s">
        <v>1016</v>
      </c>
      <c r="G347"/>
      <c r="H347"/>
      <c r="I347"/>
    </row>
    <row r="348" spans="1:9" ht="17.25" customHeight="1">
      <c r="A348" s="1958"/>
      <c r="B348" s="1564"/>
      <c r="C348" s="939"/>
      <c r="D348" s="1354"/>
      <c r="E348" s="754"/>
      <c r="G348"/>
      <c r="H348"/>
      <c r="I348"/>
    </row>
    <row r="349" spans="1:9" ht="17.25" customHeight="1">
      <c r="A349" s="1958"/>
      <c r="B349" s="1564"/>
      <c r="C349" s="939"/>
      <c r="D349" s="1354"/>
      <c r="E349" s="754" t="s">
        <v>479</v>
      </c>
      <c r="G349"/>
      <c r="H349"/>
      <c r="I349"/>
    </row>
    <row r="350" spans="1:9" ht="17.25" customHeight="1">
      <c r="A350" s="1958"/>
      <c r="B350" s="1564"/>
      <c r="C350" s="939"/>
      <c r="D350" s="1354"/>
      <c r="E350" s="754" t="s">
        <v>1017</v>
      </c>
      <c r="G350"/>
      <c r="H350"/>
      <c r="I350"/>
    </row>
    <row r="351" spans="1:9" ht="17.25" customHeight="1">
      <c r="A351" s="1958"/>
      <c r="B351" s="1564"/>
      <c r="C351" s="939"/>
      <c r="D351" s="1354"/>
      <c r="E351" s="754" t="s">
        <v>904</v>
      </c>
      <c r="G351"/>
      <c r="H351"/>
      <c r="I351"/>
    </row>
    <row r="352" spans="1:9" ht="17.25" customHeight="1">
      <c r="A352" s="1958"/>
      <c r="B352" s="1565"/>
      <c r="C352" s="940"/>
      <c r="D352" s="1355"/>
      <c r="E352" s="754" t="s">
        <v>905</v>
      </c>
      <c r="G352"/>
      <c r="H352"/>
      <c r="I352"/>
    </row>
    <row r="353" spans="1:9" ht="26.25" customHeight="1">
      <c r="A353" s="1958"/>
      <c r="B353" s="1566" t="s">
        <v>687</v>
      </c>
      <c r="C353" s="645" t="s">
        <v>854</v>
      </c>
      <c r="D353" s="325" t="s">
        <v>825</v>
      </c>
      <c r="E353" s="306" t="s">
        <v>826</v>
      </c>
      <c r="G353"/>
      <c r="H353"/>
      <c r="I353"/>
    </row>
    <row r="354" spans="1:9" ht="15.75" customHeight="1">
      <c r="A354" s="1958"/>
      <c r="B354" s="1567"/>
      <c r="C354" s="800"/>
      <c r="D354" s="611"/>
      <c r="E354" s="769" t="s">
        <v>1018</v>
      </c>
      <c r="G354"/>
      <c r="H354"/>
      <c r="I354"/>
    </row>
    <row r="355" spans="1:9" ht="26.25" customHeight="1">
      <c r="A355" s="1958"/>
      <c r="B355" s="1513"/>
      <c r="C355" s="872"/>
      <c r="D355" s="611"/>
      <c r="E355" s="769" t="s">
        <v>926</v>
      </c>
      <c r="F355" s="782" t="s">
        <v>928</v>
      </c>
      <c r="G355"/>
      <c r="H355"/>
      <c r="I355"/>
    </row>
    <row r="356" spans="1:9" ht="26.25" customHeight="1">
      <c r="A356" s="1958"/>
      <c r="B356" s="1567" t="s">
        <v>687</v>
      </c>
      <c r="C356" s="922" t="s">
        <v>1089</v>
      </c>
      <c r="D356" s="611"/>
      <c r="E356" s="769"/>
      <c r="G356"/>
      <c r="H356"/>
      <c r="I356"/>
    </row>
    <row r="357" spans="1:9" ht="37.5" customHeight="1" thickBot="1">
      <c r="A357" s="1988"/>
      <c r="B357" s="1543" t="s">
        <v>387</v>
      </c>
      <c r="C357" s="687" t="s">
        <v>853</v>
      </c>
      <c r="D357" s="711"/>
      <c r="E357" s="712"/>
      <c r="G357"/>
      <c r="H357"/>
      <c r="I357"/>
    </row>
    <row r="358" spans="1:9" ht="15" customHeight="1">
      <c r="A358" s="1973" t="s">
        <v>86</v>
      </c>
      <c r="B358" s="1542" t="s">
        <v>692</v>
      </c>
      <c r="C358" s="684" t="s">
        <v>114</v>
      </c>
      <c r="D358" s="713" t="s">
        <v>17</v>
      </c>
      <c r="E358" s="339"/>
      <c r="G358"/>
      <c r="H358"/>
      <c r="I358"/>
    </row>
    <row r="359" spans="1:9" ht="15" customHeight="1">
      <c r="A359" s="1974"/>
      <c r="B359" s="1498" t="s">
        <v>692</v>
      </c>
      <c r="C359" s="645" t="s">
        <v>736</v>
      </c>
      <c r="D359" s="391" t="s">
        <v>270</v>
      </c>
      <c r="E359" s="714" t="s">
        <v>1019</v>
      </c>
      <c r="G359"/>
      <c r="H359"/>
      <c r="I359"/>
    </row>
    <row r="360" spans="1:9" ht="15" customHeight="1">
      <c r="A360" s="1974"/>
      <c r="B360" s="1498" t="s">
        <v>98</v>
      </c>
      <c r="C360" s="602" t="s">
        <v>95</v>
      </c>
      <c r="D360" s="378" t="s">
        <v>18</v>
      </c>
      <c r="E360" s="340"/>
      <c r="G360"/>
      <c r="H360"/>
      <c r="I360"/>
    </row>
    <row r="361" spans="1:9" ht="15" customHeight="1">
      <c r="A361" s="1974"/>
      <c r="B361" s="1498" t="s">
        <v>98</v>
      </c>
      <c r="C361" s="646" t="s">
        <v>58</v>
      </c>
      <c r="D361" s="611" t="s">
        <v>41</v>
      </c>
      <c r="E361" s="714" t="s">
        <v>452</v>
      </c>
      <c r="G361"/>
      <c r="H361"/>
      <c r="I361"/>
    </row>
    <row r="362" spans="1:9" ht="15" customHeight="1">
      <c r="A362" s="1974"/>
      <c r="B362" s="1498" t="s">
        <v>692</v>
      </c>
      <c r="C362" s="603" t="s">
        <v>100</v>
      </c>
      <c r="D362" s="391" t="s">
        <v>24</v>
      </c>
      <c r="E362" s="340" t="s">
        <v>331</v>
      </c>
      <c r="F362"/>
      <c r="G362"/>
      <c r="H362"/>
      <c r="I362"/>
    </row>
    <row r="363" spans="1:9" ht="17.25" customHeight="1">
      <c r="A363" s="1974"/>
      <c r="B363" s="1568" t="s">
        <v>691</v>
      </c>
      <c r="C363" s="934" t="s">
        <v>1125</v>
      </c>
      <c r="D363" s="597" t="s">
        <v>371</v>
      </c>
      <c r="E363" s="715"/>
      <c r="F363"/>
      <c r="G363"/>
      <c r="H363"/>
      <c r="I363"/>
    </row>
    <row r="364" spans="1:9" ht="15" customHeight="1">
      <c r="A364" s="1974"/>
      <c r="B364" s="1498" t="s">
        <v>689</v>
      </c>
      <c r="C364" s="921" t="s">
        <v>453</v>
      </c>
      <c r="D364" s="1279" t="s">
        <v>554</v>
      </c>
      <c r="E364" s="340" t="s">
        <v>329</v>
      </c>
      <c r="F364"/>
      <c r="G364"/>
      <c r="H364"/>
      <c r="I364"/>
    </row>
    <row r="365" spans="1:9" ht="15" customHeight="1">
      <c r="A365" s="1974"/>
      <c r="B365" s="1509" t="s">
        <v>691</v>
      </c>
      <c r="C365" s="635" t="s">
        <v>19</v>
      </c>
      <c r="D365" s="325" t="s">
        <v>20</v>
      </c>
      <c r="E365" s="340" t="s">
        <v>1020</v>
      </c>
      <c r="F365"/>
      <c r="G365"/>
      <c r="H365"/>
      <c r="I365"/>
    </row>
    <row r="366" spans="1:9" ht="15" customHeight="1">
      <c r="A366" s="1974"/>
      <c r="B366" s="1509" t="s">
        <v>692</v>
      </c>
      <c r="C366" s="635" t="s">
        <v>73</v>
      </c>
      <c r="D366" s="325" t="s">
        <v>14</v>
      </c>
      <c r="E366" s="340"/>
      <c r="F366"/>
      <c r="G366"/>
      <c r="H366"/>
      <c r="I366"/>
    </row>
    <row r="367" spans="1:9" ht="15" customHeight="1" thickBot="1">
      <c r="A367" s="1974"/>
      <c r="B367" s="1509" t="s">
        <v>388</v>
      </c>
      <c r="C367" s="8" t="s">
        <v>275</v>
      </c>
      <c r="D367" s="325" t="s">
        <v>21</v>
      </c>
      <c r="E367" s="714"/>
      <c r="F367"/>
      <c r="G367"/>
      <c r="H367"/>
      <c r="I367"/>
    </row>
    <row r="368" spans="1:9" ht="26.25" customHeight="1">
      <c r="A368" s="1957" t="s">
        <v>87</v>
      </c>
      <c r="B368" s="1569" t="s">
        <v>1109</v>
      </c>
      <c r="C368" s="968" t="s">
        <v>1271</v>
      </c>
      <c r="D368" s="1356" t="s">
        <v>858</v>
      </c>
      <c r="E368" s="1132" t="s">
        <v>872</v>
      </c>
      <c r="F368"/>
      <c r="G368"/>
      <c r="H368"/>
      <c r="I368"/>
    </row>
    <row r="369" spans="1:9" ht="15" customHeight="1">
      <c r="A369" s="1958"/>
      <c r="B369" s="1570" t="s">
        <v>1126</v>
      </c>
      <c r="C369" s="637" t="s">
        <v>1272</v>
      </c>
      <c r="D369" s="1295" t="s">
        <v>9</v>
      </c>
      <c r="E369" s="1133" t="s">
        <v>1273</v>
      </c>
      <c r="F369"/>
      <c r="G369"/>
      <c r="H369"/>
      <c r="I369"/>
    </row>
    <row r="370" spans="1:9" ht="16.5" customHeight="1">
      <c r="A370" s="1958"/>
      <c r="B370" s="1571" t="s">
        <v>1110</v>
      </c>
      <c r="C370" s="925" t="s">
        <v>1111</v>
      </c>
      <c r="D370" s="928" t="s">
        <v>1112</v>
      </c>
      <c r="E370" s="1134"/>
      <c r="F370"/>
      <c r="G370"/>
      <c r="H370"/>
      <c r="I370"/>
    </row>
    <row r="371" spans="1:9" ht="15.75" customHeight="1" thickBot="1">
      <c r="A371" s="1958"/>
      <c r="B371" s="1572" t="s">
        <v>109</v>
      </c>
      <c r="C371" s="969" t="s">
        <v>345</v>
      </c>
      <c r="D371" s="1357" t="s">
        <v>554</v>
      </c>
      <c r="E371" s="1135" t="s">
        <v>1274</v>
      </c>
      <c r="F371"/>
      <c r="G371"/>
      <c r="H371"/>
      <c r="I371"/>
    </row>
    <row r="372" spans="1:9" ht="17.25" customHeight="1" thickBot="1">
      <c r="A372" s="1958"/>
      <c r="B372" s="2145" t="s">
        <v>1275</v>
      </c>
      <c r="C372" s="2146"/>
      <c r="D372" s="2146"/>
      <c r="E372" s="2146"/>
      <c r="F372"/>
      <c r="G372"/>
      <c r="H372"/>
      <c r="I372"/>
    </row>
    <row r="373" spans="1:9" ht="22.5" customHeight="1">
      <c r="A373" s="1958"/>
      <c r="B373" s="1573" t="s">
        <v>1276</v>
      </c>
      <c r="C373" s="970" t="s">
        <v>1277</v>
      </c>
      <c r="D373" s="1358" t="s">
        <v>1278</v>
      </c>
      <c r="E373" s="1136" t="s">
        <v>1279</v>
      </c>
      <c r="F373"/>
      <c r="G373"/>
      <c r="H373"/>
      <c r="I373"/>
    </row>
    <row r="374" spans="1:9" ht="23.25" customHeight="1">
      <c r="A374" s="1958"/>
      <c r="B374" s="1574" t="s">
        <v>1113</v>
      </c>
      <c r="C374" s="971" t="s">
        <v>1277</v>
      </c>
      <c r="D374" s="1359" t="s">
        <v>1278</v>
      </c>
      <c r="E374" s="1137" t="s">
        <v>1280</v>
      </c>
      <c r="F374"/>
      <c r="G374"/>
      <c r="H374"/>
      <c r="I374"/>
    </row>
    <row r="375" spans="1:9" ht="17.25" customHeight="1">
      <c r="A375" s="1958"/>
      <c r="B375" s="1575" t="s">
        <v>1281</v>
      </c>
      <c r="C375" s="602" t="s">
        <v>1282</v>
      </c>
      <c r="D375" s="325" t="s">
        <v>1278</v>
      </c>
      <c r="E375" s="1138"/>
      <c r="F375"/>
      <c r="G375"/>
      <c r="H375"/>
      <c r="I375"/>
    </row>
    <row r="376" spans="1:9" ht="17.25" customHeight="1">
      <c r="A376" s="1958"/>
      <c r="B376" s="1576" t="s">
        <v>1114</v>
      </c>
      <c r="C376" s="972" t="s">
        <v>1283</v>
      </c>
      <c r="D376" s="1360" t="s">
        <v>1278</v>
      </c>
      <c r="E376" s="1139" t="s">
        <v>1284</v>
      </c>
      <c r="F376"/>
      <c r="G376"/>
      <c r="H376"/>
      <c r="I376"/>
    </row>
    <row r="377" spans="1:9" ht="17.25" customHeight="1" thickBot="1">
      <c r="A377" s="1958"/>
      <c r="B377" s="1577" t="s">
        <v>1285</v>
      </c>
      <c r="C377" s="973" t="s">
        <v>1283</v>
      </c>
      <c r="D377" s="1361" t="s">
        <v>1278</v>
      </c>
      <c r="E377" s="1140" t="s">
        <v>1284</v>
      </c>
      <c r="F377"/>
      <c r="G377"/>
      <c r="H377"/>
      <c r="I377"/>
    </row>
    <row r="378" spans="1:9" ht="17.25" customHeight="1">
      <c r="A378" s="1958"/>
      <c r="B378" s="1531" t="s">
        <v>1113</v>
      </c>
      <c r="C378" s="974" t="s">
        <v>1286</v>
      </c>
      <c r="D378" s="597" t="s">
        <v>858</v>
      </c>
      <c r="E378" s="1141" t="s">
        <v>866</v>
      </c>
      <c r="F378"/>
      <c r="G378"/>
      <c r="H378"/>
      <c r="I378"/>
    </row>
    <row r="379" spans="1:9" ht="22.5" customHeight="1">
      <c r="A379" s="1958"/>
      <c r="B379" s="1578" t="s">
        <v>1114</v>
      </c>
      <c r="C379" s="975" t="s">
        <v>1271</v>
      </c>
      <c r="D379" s="1362" t="s">
        <v>858</v>
      </c>
      <c r="E379" s="1142" t="s">
        <v>872</v>
      </c>
      <c r="F379"/>
      <c r="G379"/>
      <c r="H379"/>
      <c r="I379"/>
    </row>
    <row r="380" spans="1:9" ht="17.25" customHeight="1">
      <c r="A380" s="1958"/>
      <c r="B380" s="1579" t="s">
        <v>773</v>
      </c>
      <c r="C380" s="926" t="s">
        <v>780</v>
      </c>
      <c r="D380" s="1363" t="s">
        <v>1115</v>
      </c>
      <c r="E380" s="1134"/>
      <c r="F380"/>
      <c r="G380"/>
      <c r="H380"/>
      <c r="I380"/>
    </row>
    <row r="381" spans="1:9" ht="17.25" customHeight="1">
      <c r="A381" s="1958"/>
      <c r="B381" s="1580" t="s">
        <v>1116</v>
      </c>
      <c r="C381" s="974" t="s">
        <v>1286</v>
      </c>
      <c r="D381" s="597" t="s">
        <v>858</v>
      </c>
      <c r="E381" s="1141" t="s">
        <v>866</v>
      </c>
      <c r="F381"/>
      <c r="G381"/>
      <c r="H381"/>
      <c r="I381"/>
    </row>
    <row r="382" spans="1:9" ht="17.25" customHeight="1">
      <c r="A382" s="1958"/>
      <c r="B382" s="1581" t="s">
        <v>45</v>
      </c>
      <c r="C382" s="737" t="s">
        <v>1287</v>
      </c>
      <c r="D382" s="1364" t="s">
        <v>858</v>
      </c>
      <c r="E382" s="929" t="s">
        <v>873</v>
      </c>
      <c r="F382"/>
      <c r="G382"/>
      <c r="H382"/>
      <c r="I382"/>
    </row>
    <row r="383" spans="1:9" ht="17.25" customHeight="1">
      <c r="A383" s="1958"/>
      <c r="B383" s="1581" t="s">
        <v>1117</v>
      </c>
      <c r="C383" s="737" t="s">
        <v>1287</v>
      </c>
      <c r="D383" s="1364" t="s">
        <v>858</v>
      </c>
      <c r="E383" s="929" t="s">
        <v>873</v>
      </c>
      <c r="F383"/>
      <c r="G383"/>
      <c r="H383"/>
      <c r="I383"/>
    </row>
    <row r="384" spans="1:9" ht="17.25" customHeight="1">
      <c r="A384" s="1958"/>
      <c r="B384" s="1525" t="s">
        <v>97</v>
      </c>
      <c r="C384" s="655" t="s">
        <v>44</v>
      </c>
      <c r="D384" s="1333" t="s">
        <v>554</v>
      </c>
      <c r="E384" s="1143" t="s">
        <v>1288</v>
      </c>
      <c r="F384"/>
      <c r="G384"/>
      <c r="H384"/>
      <c r="I384"/>
    </row>
    <row r="385" spans="1:9" ht="17.25" customHeight="1">
      <c r="A385" s="1958"/>
      <c r="B385" s="1571" t="s">
        <v>434</v>
      </c>
      <c r="C385" s="927" t="s">
        <v>1289</v>
      </c>
      <c r="D385" s="928" t="s">
        <v>24</v>
      </c>
      <c r="E385" s="1134"/>
      <c r="F385"/>
      <c r="G385"/>
      <c r="H385"/>
      <c r="I385"/>
    </row>
    <row r="386" spans="1:9" ht="17.25" customHeight="1">
      <c r="A386" s="1958"/>
      <c r="B386" s="1571" t="s">
        <v>455</v>
      </c>
      <c r="C386" s="925" t="s">
        <v>1290</v>
      </c>
      <c r="D386" s="1365" t="s">
        <v>9</v>
      </c>
      <c r="E386" s="1134"/>
      <c r="F386"/>
      <c r="G386"/>
      <c r="H386"/>
      <c r="I386"/>
    </row>
    <row r="387" spans="1:9" ht="21.75" customHeight="1" thickBot="1">
      <c r="A387" s="1958"/>
      <c r="B387" s="1573" t="s">
        <v>1118</v>
      </c>
      <c r="C387" s="981" t="s">
        <v>1277</v>
      </c>
      <c r="D387" s="1358" t="s">
        <v>9</v>
      </c>
      <c r="E387" s="1136" t="s">
        <v>1291</v>
      </c>
      <c r="F387"/>
      <c r="G387"/>
      <c r="H387"/>
      <c r="I387"/>
    </row>
    <row r="388" spans="1:9" ht="21.75" customHeight="1">
      <c r="A388" s="1973" t="s">
        <v>88</v>
      </c>
      <c r="B388" s="1542" t="s">
        <v>25</v>
      </c>
      <c r="C388" s="688" t="s">
        <v>696</v>
      </c>
      <c r="D388" s="713" t="s">
        <v>422</v>
      </c>
      <c r="E388" s="1144"/>
      <c r="F388" s="45"/>
      <c r="G388"/>
      <c r="H388"/>
      <c r="I388"/>
    </row>
    <row r="389" spans="1:10" ht="17.25" customHeight="1">
      <c r="A389" s="1974"/>
      <c r="B389" s="1533" t="s">
        <v>110</v>
      </c>
      <c r="C389" s="658" t="s">
        <v>44</v>
      </c>
      <c r="D389" s="1333" t="s">
        <v>554</v>
      </c>
      <c r="E389" s="1143" t="s">
        <v>1292</v>
      </c>
      <c r="F389" s="45"/>
      <c r="G389"/>
      <c r="H389"/>
      <c r="I389"/>
      <c r="J389"/>
    </row>
    <row r="390" spans="1:10" ht="17.25" customHeight="1" thickBot="1">
      <c r="A390" s="1974"/>
      <c r="B390" s="1582" t="s">
        <v>644</v>
      </c>
      <c r="C390" s="976" t="s">
        <v>1293</v>
      </c>
      <c r="D390" s="1366" t="s">
        <v>9</v>
      </c>
      <c r="E390" s="1145" t="s">
        <v>1294</v>
      </c>
      <c r="F390" s="45"/>
      <c r="G390"/>
      <c r="H390"/>
      <c r="I390"/>
      <c r="J390"/>
    </row>
    <row r="391" spans="1:10" ht="17.25" customHeight="1" thickBot="1">
      <c r="A391" s="1974"/>
      <c r="B391" s="1571" t="s">
        <v>1119</v>
      </c>
      <c r="C391" s="930" t="s">
        <v>1295</v>
      </c>
      <c r="D391" s="713" t="s">
        <v>1115</v>
      </c>
      <c r="E391" s="1134"/>
      <c r="F391"/>
      <c r="G391"/>
      <c r="H391"/>
      <c r="I391"/>
      <c r="J391"/>
    </row>
    <row r="392" spans="1:10" ht="15.75" customHeight="1" thickBot="1">
      <c r="A392" s="1974"/>
      <c r="B392" s="2145" t="s">
        <v>1296</v>
      </c>
      <c r="C392" s="2146"/>
      <c r="D392" s="2146"/>
      <c r="E392" s="2146"/>
      <c r="F392"/>
      <c r="G392"/>
      <c r="H392"/>
      <c r="I392"/>
      <c r="J392"/>
    </row>
    <row r="393" spans="1:10" ht="17.25" customHeight="1">
      <c r="A393" s="1974"/>
      <c r="B393" s="1583" t="s">
        <v>1039</v>
      </c>
      <c r="C393" s="684" t="s">
        <v>1293</v>
      </c>
      <c r="D393" s="1367" t="s">
        <v>1278</v>
      </c>
      <c r="E393" s="1146" t="s">
        <v>1297</v>
      </c>
      <c r="F393"/>
      <c r="G393"/>
      <c r="H393"/>
      <c r="I393"/>
      <c r="J393"/>
    </row>
    <row r="394" spans="1:10" ht="13.5" customHeight="1">
      <c r="A394" s="1974"/>
      <c r="B394" s="1584" t="s">
        <v>279</v>
      </c>
      <c r="C394" s="977" t="s">
        <v>1298</v>
      </c>
      <c r="D394" s="1359" t="s">
        <v>1278</v>
      </c>
      <c r="E394" s="1147" t="s">
        <v>870</v>
      </c>
      <c r="F394"/>
      <c r="G394"/>
      <c r="H394"/>
      <c r="I394"/>
      <c r="J394"/>
    </row>
    <row r="395" spans="1:10" ht="15" customHeight="1">
      <c r="A395" s="1974"/>
      <c r="B395" s="1584" t="s">
        <v>51</v>
      </c>
      <c r="C395" s="977" t="s">
        <v>1298</v>
      </c>
      <c r="D395" s="1359" t="s">
        <v>1278</v>
      </c>
      <c r="E395" s="1148" t="s">
        <v>1299</v>
      </c>
      <c r="F395"/>
      <c r="G395"/>
      <c r="H395"/>
      <c r="I395"/>
      <c r="J395"/>
    </row>
    <row r="396" spans="1:10" ht="16.5" customHeight="1">
      <c r="A396" s="1974"/>
      <c r="B396" s="1570" t="s">
        <v>1120</v>
      </c>
      <c r="C396" s="637" t="s">
        <v>1272</v>
      </c>
      <c r="D396" s="1295" t="s">
        <v>1278</v>
      </c>
      <c r="E396" s="1133" t="s">
        <v>1300</v>
      </c>
      <c r="F396" s="45"/>
      <c r="G396"/>
      <c r="H396"/>
      <c r="I396"/>
      <c r="J396"/>
    </row>
    <row r="397" spans="1:10" ht="15.75" customHeight="1" thickBot="1">
      <c r="A397" s="1974"/>
      <c r="B397" s="1585" t="s">
        <v>107</v>
      </c>
      <c r="C397" s="978" t="s">
        <v>1293</v>
      </c>
      <c r="D397" s="711" t="s">
        <v>1278</v>
      </c>
      <c r="E397" s="1149" t="s">
        <v>1301</v>
      </c>
      <c r="F397" s="45"/>
      <c r="G397"/>
      <c r="H397"/>
      <c r="I397"/>
      <c r="J397"/>
    </row>
    <row r="398" spans="1:10" ht="15" customHeight="1">
      <c r="A398" s="1974"/>
      <c r="B398" s="1586" t="s">
        <v>51</v>
      </c>
      <c r="C398" s="979" t="s">
        <v>1293</v>
      </c>
      <c r="D398" s="1368" t="s">
        <v>9</v>
      </c>
      <c r="E398" s="1150" t="s">
        <v>1294</v>
      </c>
      <c r="F398" s="45"/>
      <c r="G398"/>
      <c r="H398"/>
      <c r="I398"/>
      <c r="J398"/>
    </row>
    <row r="399" spans="1:10" ht="18" customHeight="1">
      <c r="A399" s="1974"/>
      <c r="B399" s="1587" t="s">
        <v>51</v>
      </c>
      <c r="C399" s="984" t="s">
        <v>1304</v>
      </c>
      <c r="D399" s="1277" t="s">
        <v>16</v>
      </c>
      <c r="E399" s="1151" t="s">
        <v>1305</v>
      </c>
      <c r="F399" s="45"/>
      <c r="G399"/>
      <c r="H399"/>
      <c r="I399"/>
      <c r="J399"/>
    </row>
    <row r="400" spans="1:10" ht="16.5" customHeight="1">
      <c r="A400" s="1974"/>
      <c r="B400" s="2083" t="s">
        <v>51</v>
      </c>
      <c r="C400" s="2085" t="s">
        <v>1334</v>
      </c>
      <c r="D400" s="1277"/>
      <c r="E400" s="1152" t="s">
        <v>1308</v>
      </c>
      <c r="F400" s="45"/>
      <c r="G400"/>
      <c r="H400"/>
      <c r="I400"/>
      <c r="J400"/>
    </row>
    <row r="401" spans="1:10" ht="24" customHeight="1">
      <c r="A401" s="1974"/>
      <c r="B401" s="2084"/>
      <c r="C401" s="2086"/>
      <c r="D401" s="1277"/>
      <c r="E401" s="1152" t="s">
        <v>1309</v>
      </c>
      <c r="F401" s="45"/>
      <c r="G401"/>
      <c r="H401"/>
      <c r="I401"/>
      <c r="J401"/>
    </row>
    <row r="402" spans="1:10" ht="13.5" customHeight="1">
      <c r="A402" s="1974"/>
      <c r="B402" s="1570" t="s">
        <v>107</v>
      </c>
      <c r="C402" s="637" t="s">
        <v>1272</v>
      </c>
      <c r="D402" s="1295" t="s">
        <v>61</v>
      </c>
      <c r="E402" s="1133" t="s">
        <v>1333</v>
      </c>
      <c r="F402" s="45"/>
      <c r="G402"/>
      <c r="H402"/>
      <c r="I402"/>
      <c r="J402"/>
    </row>
    <row r="403" spans="1:10" ht="15" customHeight="1">
      <c r="A403" s="1974"/>
      <c r="B403" s="1587" t="s">
        <v>313</v>
      </c>
      <c r="C403" s="984" t="s">
        <v>1306</v>
      </c>
      <c r="D403" s="1277" t="s">
        <v>27</v>
      </c>
      <c r="E403" s="1153">
        <v>0.375</v>
      </c>
      <c r="F403" s="45"/>
      <c r="G403"/>
      <c r="H403"/>
      <c r="I403"/>
      <c r="J403"/>
    </row>
    <row r="404" spans="1:10" ht="15" customHeight="1">
      <c r="A404" s="1974"/>
      <c r="B404" s="1533" t="s">
        <v>1121</v>
      </c>
      <c r="C404" s="982" t="s">
        <v>44</v>
      </c>
      <c r="D404" s="1333" t="s">
        <v>554</v>
      </c>
      <c r="E404" s="1143" t="s">
        <v>631</v>
      </c>
      <c r="F404" s="45"/>
      <c r="G404"/>
      <c r="H404"/>
      <c r="I404"/>
      <c r="J404"/>
    </row>
    <row r="405" spans="1:10" ht="15" customHeight="1">
      <c r="A405" s="1974"/>
      <c r="B405" s="2087" t="s">
        <v>632</v>
      </c>
      <c r="C405" s="2085" t="s">
        <v>1312</v>
      </c>
      <c r="D405" s="2168" t="s">
        <v>16</v>
      </c>
      <c r="E405" s="1152" t="s">
        <v>1310</v>
      </c>
      <c r="F405" s="45"/>
      <c r="G405"/>
      <c r="H405"/>
      <c r="I405"/>
      <c r="J405"/>
    </row>
    <row r="406" spans="1:10" ht="15.75" customHeight="1">
      <c r="A406" s="966"/>
      <c r="B406" s="2088"/>
      <c r="C406" s="2171"/>
      <c r="D406" s="2169"/>
      <c r="E406" s="1152" t="s">
        <v>1311</v>
      </c>
      <c r="F406" s="45"/>
      <c r="G406"/>
      <c r="H406"/>
      <c r="I406"/>
      <c r="J406"/>
    </row>
    <row r="407" spans="1:10" ht="15" customHeight="1">
      <c r="A407" s="966"/>
      <c r="B407" s="2089"/>
      <c r="C407" s="2086"/>
      <c r="D407" s="2170"/>
      <c r="E407" s="1152" t="s">
        <v>1307</v>
      </c>
      <c r="F407" s="45"/>
      <c r="G407"/>
      <c r="H407"/>
      <c r="I407"/>
      <c r="J407"/>
    </row>
    <row r="408" spans="1:10" ht="15" customHeight="1">
      <c r="A408" s="916"/>
      <c r="B408" s="1582" t="s">
        <v>1122</v>
      </c>
      <c r="C408" s="976" t="s">
        <v>1293</v>
      </c>
      <c r="D408" s="1366" t="s">
        <v>9</v>
      </c>
      <c r="E408" s="1154" t="s">
        <v>1294</v>
      </c>
      <c r="F408" s="45"/>
      <c r="G408"/>
      <c r="H408"/>
      <c r="I408"/>
      <c r="J408"/>
    </row>
    <row r="409" spans="1:10" ht="27" customHeight="1">
      <c r="A409" s="966"/>
      <c r="B409" s="1588" t="s">
        <v>1123</v>
      </c>
      <c r="C409" s="985" t="s">
        <v>1335</v>
      </c>
      <c r="D409" s="1277" t="s">
        <v>16</v>
      </c>
      <c r="E409" s="986">
        <v>0.7083333333333334</v>
      </c>
      <c r="F409" s="45"/>
      <c r="G409"/>
      <c r="H409"/>
      <c r="I409"/>
      <c r="J409"/>
    </row>
    <row r="410" spans="1:10" ht="16.5" customHeight="1">
      <c r="A410" s="966"/>
      <c r="B410" s="1589" t="s">
        <v>1313</v>
      </c>
      <c r="C410" s="985" t="s">
        <v>1314</v>
      </c>
      <c r="D410" s="1369" t="s">
        <v>1115</v>
      </c>
      <c r="E410" s="988" t="s">
        <v>1315</v>
      </c>
      <c r="F410" s="45"/>
      <c r="G410"/>
      <c r="H410"/>
      <c r="I410"/>
      <c r="J410"/>
    </row>
    <row r="411" spans="1:10" ht="15" customHeight="1">
      <c r="A411" s="916"/>
      <c r="B411" s="1571" t="s">
        <v>695</v>
      </c>
      <c r="C411" s="931" t="s">
        <v>1302</v>
      </c>
      <c r="D411" s="980" t="s">
        <v>9</v>
      </c>
      <c r="E411" s="1134"/>
      <c r="F411" s="45"/>
      <c r="G411"/>
      <c r="H411"/>
      <c r="I411"/>
      <c r="J411"/>
    </row>
    <row r="412" spans="1:10" ht="15" customHeight="1">
      <c r="A412" s="916"/>
      <c r="B412" s="1590" t="s">
        <v>855</v>
      </c>
      <c r="C412" s="927" t="s">
        <v>856</v>
      </c>
      <c r="D412" s="1363" t="s">
        <v>9</v>
      </c>
      <c r="E412" s="1134"/>
      <c r="F412" s="45"/>
      <c r="G412"/>
      <c r="H412"/>
      <c r="I412"/>
      <c r="J412"/>
    </row>
    <row r="413" spans="1:10" ht="15" customHeight="1">
      <c r="A413" s="966"/>
      <c r="B413" s="1591" t="s">
        <v>1316</v>
      </c>
      <c r="C413" s="1002" t="s">
        <v>701</v>
      </c>
      <c r="D413" s="1370">
        <v>0.6666666666666666</v>
      </c>
      <c r="E413" s="1155" t="s">
        <v>1345</v>
      </c>
      <c r="F413" s="45"/>
      <c r="G413"/>
      <c r="H413"/>
      <c r="I413"/>
      <c r="J413"/>
    </row>
    <row r="414" spans="1:10" ht="25.5" customHeight="1">
      <c r="A414" s="966"/>
      <c r="B414" s="1592"/>
      <c r="C414" s="1003"/>
      <c r="D414" s="1370">
        <v>0.7083333333333334</v>
      </c>
      <c r="E414" s="987" t="s">
        <v>1336</v>
      </c>
      <c r="F414" s="45"/>
      <c r="G414"/>
      <c r="H414"/>
      <c r="I414"/>
      <c r="J414"/>
    </row>
    <row r="415" spans="1:10" ht="15" customHeight="1">
      <c r="A415" s="966"/>
      <c r="B415" s="1593"/>
      <c r="C415" s="1004"/>
      <c r="D415" s="1370">
        <v>0.75</v>
      </c>
      <c r="E415" s="1155" t="s">
        <v>1337</v>
      </c>
      <c r="F415" s="45"/>
      <c r="G415"/>
      <c r="H415"/>
      <c r="I415"/>
      <c r="J415"/>
    </row>
    <row r="416" spans="1:10" ht="15" customHeight="1" thickBot="1">
      <c r="A416" s="916"/>
      <c r="B416" s="1594" t="s">
        <v>1124</v>
      </c>
      <c r="C416" s="983" t="s">
        <v>44</v>
      </c>
      <c r="D416" s="1371" t="s">
        <v>554</v>
      </c>
      <c r="E416" s="1156" t="s">
        <v>1303</v>
      </c>
      <c r="F416" s="45"/>
      <c r="G416"/>
      <c r="H416"/>
      <c r="I416"/>
      <c r="J416"/>
    </row>
    <row r="417" spans="1:10" ht="106.5" customHeight="1">
      <c r="A417" s="1957" t="s">
        <v>89</v>
      </c>
      <c r="B417" s="1555" t="s">
        <v>315</v>
      </c>
      <c r="C417" s="203" t="s">
        <v>805</v>
      </c>
      <c r="D417" s="391" t="s">
        <v>43</v>
      </c>
      <c r="E417" s="343" t="s">
        <v>806</v>
      </c>
      <c r="G417"/>
      <c r="H417"/>
      <c r="I417"/>
      <c r="J417"/>
    </row>
    <row r="418" spans="1:10" ht="27.75" customHeight="1">
      <c r="A418" s="1958"/>
      <c r="B418" s="1498" t="s">
        <v>1352</v>
      </c>
      <c r="C418" s="999" t="s">
        <v>1344</v>
      </c>
      <c r="D418" s="1279" t="s">
        <v>16</v>
      </c>
      <c r="E418" s="340" t="s">
        <v>1348</v>
      </c>
      <c r="G418"/>
      <c r="H418"/>
      <c r="I418"/>
      <c r="J418"/>
    </row>
    <row r="419" spans="1:10" ht="27.75" customHeight="1" thickBot="1">
      <c r="A419" s="1958"/>
      <c r="B419" s="1536" t="s">
        <v>1353</v>
      </c>
      <c r="C419" s="224" t="s">
        <v>1354</v>
      </c>
      <c r="D419" s="380" t="s">
        <v>16</v>
      </c>
      <c r="E419" s="1005"/>
      <c r="G419"/>
      <c r="H419"/>
      <c r="I419"/>
      <c r="J419"/>
    </row>
    <row r="420" spans="1:9" ht="15" customHeight="1">
      <c r="A420" s="1958"/>
      <c r="B420" s="2150" t="s">
        <v>708</v>
      </c>
      <c r="C420" s="2153" t="s">
        <v>810</v>
      </c>
      <c r="D420" s="1372">
        <v>0.5</v>
      </c>
      <c r="E420" s="752" t="s">
        <v>1075</v>
      </c>
      <c r="F420"/>
      <c r="G420"/>
      <c r="H420"/>
      <c r="I420"/>
    </row>
    <row r="421" spans="1:9" ht="15" customHeight="1">
      <c r="A421" s="1958"/>
      <c r="B421" s="2151"/>
      <c r="C421" s="2154"/>
      <c r="D421" s="1362" t="s">
        <v>440</v>
      </c>
      <c r="E421" s="753" t="s">
        <v>1026</v>
      </c>
      <c r="F421"/>
      <c r="G421"/>
      <c r="H421"/>
      <c r="I421"/>
    </row>
    <row r="422" spans="1:9" ht="15" customHeight="1">
      <c r="A422" s="1958"/>
      <c r="B422" s="2151"/>
      <c r="C422" s="2154"/>
      <c r="D422" s="1362" t="s">
        <v>440</v>
      </c>
      <c r="E422" s="753" t="s">
        <v>1046</v>
      </c>
      <c r="F422"/>
      <c r="G422"/>
      <c r="H422"/>
      <c r="I422"/>
    </row>
    <row r="423" spans="1:9" ht="15" customHeight="1">
      <c r="A423" s="1958"/>
      <c r="B423" s="2151"/>
      <c r="C423" s="2154"/>
      <c r="D423" s="1362" t="s">
        <v>440</v>
      </c>
      <c r="E423" s="753" t="s">
        <v>423</v>
      </c>
      <c r="F423"/>
      <c r="G423"/>
      <c r="H423"/>
      <c r="I423"/>
    </row>
    <row r="424" spans="1:9" ht="15" customHeight="1">
      <c r="A424" s="1958"/>
      <c r="B424" s="2151"/>
      <c r="C424" s="2154"/>
      <c r="D424" s="1362" t="s">
        <v>440</v>
      </c>
      <c r="E424" s="753" t="s">
        <v>1339</v>
      </c>
      <c r="F424"/>
      <c r="G424"/>
      <c r="H424"/>
      <c r="I424"/>
    </row>
    <row r="425" spans="1:9" ht="15" customHeight="1">
      <c r="A425" s="1958"/>
      <c r="B425" s="2151"/>
      <c r="C425" s="2154"/>
      <c r="D425" s="1362" t="s">
        <v>440</v>
      </c>
      <c r="E425" s="753" t="s">
        <v>907</v>
      </c>
      <c r="F425"/>
      <c r="G425"/>
      <c r="H425"/>
      <c r="I425"/>
    </row>
    <row r="426" spans="1:9" ht="15" customHeight="1">
      <c r="A426" s="1958"/>
      <c r="B426" s="2151"/>
      <c r="C426" s="2154"/>
      <c r="D426" s="1362" t="s">
        <v>440</v>
      </c>
      <c r="E426" s="753" t="s">
        <v>908</v>
      </c>
      <c r="F426"/>
      <c r="G426"/>
      <c r="H426"/>
      <c r="I426"/>
    </row>
    <row r="427" spans="1:9" ht="15" customHeight="1">
      <c r="A427" s="1958"/>
      <c r="B427" s="2151"/>
      <c r="C427" s="2154"/>
      <c r="D427" s="1362" t="s">
        <v>440</v>
      </c>
      <c r="E427" s="753" t="s">
        <v>1338</v>
      </c>
      <c r="G427"/>
      <c r="H427"/>
      <c r="I427"/>
    </row>
    <row r="428" spans="1:9" ht="15" customHeight="1">
      <c r="A428" s="1958"/>
      <c r="B428" s="2151"/>
      <c r="C428" s="2154"/>
      <c r="D428" s="1362" t="s">
        <v>440</v>
      </c>
      <c r="E428" s="753" t="s">
        <v>910</v>
      </c>
      <c r="G428"/>
      <c r="H428"/>
      <c r="I428"/>
    </row>
    <row r="429" spans="1:9" ht="15" customHeight="1">
      <c r="A429" s="1958"/>
      <c r="B429" s="2151"/>
      <c r="C429" s="2154"/>
      <c r="D429" s="1362" t="s">
        <v>919</v>
      </c>
      <c r="E429" s="753" t="s">
        <v>911</v>
      </c>
      <c r="G429"/>
      <c r="H429"/>
      <c r="I429"/>
    </row>
    <row r="430" spans="1:9" ht="15" customHeight="1">
      <c r="A430" s="1958"/>
      <c r="B430" s="2151"/>
      <c r="C430" s="2154"/>
      <c r="D430" s="1362" t="s">
        <v>440</v>
      </c>
      <c r="E430" s="753" t="s">
        <v>912</v>
      </c>
      <c r="G430"/>
      <c r="H430"/>
      <c r="I430"/>
    </row>
    <row r="431" spans="1:9" ht="15" customHeight="1">
      <c r="A431" s="1958"/>
      <c r="B431" s="2151"/>
      <c r="C431" s="2154"/>
      <c r="D431" s="1362" t="s">
        <v>440</v>
      </c>
      <c r="E431" s="753" t="s">
        <v>913</v>
      </c>
      <c r="G431"/>
      <c r="H431"/>
      <c r="I431"/>
    </row>
    <row r="432" spans="1:9" ht="15" customHeight="1">
      <c r="A432" s="1958"/>
      <c r="B432" s="2151"/>
      <c r="C432" s="2154"/>
      <c r="D432" s="1362" t="s">
        <v>440</v>
      </c>
      <c r="E432" s="753" t="s">
        <v>914</v>
      </c>
      <c r="G432"/>
      <c r="H432"/>
      <c r="I432"/>
    </row>
    <row r="433" spans="1:9" ht="15" customHeight="1">
      <c r="A433" s="1958"/>
      <c r="B433" s="2151"/>
      <c r="C433" s="2154"/>
      <c r="D433" s="1362" t="s">
        <v>918</v>
      </c>
      <c r="E433" s="753" t="s">
        <v>915</v>
      </c>
      <c r="G433"/>
      <c r="H433"/>
      <c r="I433"/>
    </row>
    <row r="434" spans="1:9" ht="15" customHeight="1">
      <c r="A434" s="1958"/>
      <c r="B434" s="2151"/>
      <c r="C434" s="2154"/>
      <c r="D434" s="1362" t="s">
        <v>440</v>
      </c>
      <c r="E434" s="753" t="s">
        <v>916</v>
      </c>
      <c r="G434"/>
      <c r="H434"/>
      <c r="I434"/>
    </row>
    <row r="435" spans="1:9" ht="15" customHeight="1">
      <c r="A435" s="1958"/>
      <c r="B435" s="2152"/>
      <c r="C435" s="2154"/>
      <c r="D435" s="1362" t="s">
        <v>440</v>
      </c>
      <c r="E435" s="753" t="s">
        <v>917</v>
      </c>
      <c r="G435"/>
      <c r="H435"/>
      <c r="I435"/>
    </row>
    <row r="436" spans="1:9" ht="15" customHeight="1" hidden="1">
      <c r="A436" s="1958"/>
      <c r="B436" s="1498" t="s">
        <v>238</v>
      </c>
      <c r="C436" s="967" t="s">
        <v>283</v>
      </c>
      <c r="D436" s="1279" t="s">
        <v>9</v>
      </c>
      <c r="E436" s="340"/>
      <c r="G436"/>
      <c r="H436"/>
      <c r="I436"/>
    </row>
    <row r="437" spans="1:9" ht="15" customHeight="1">
      <c r="A437" s="1958"/>
      <c r="B437" s="1498" t="s">
        <v>704</v>
      </c>
      <c r="C437" s="967" t="s">
        <v>1327</v>
      </c>
      <c r="D437" s="1279" t="s">
        <v>43</v>
      </c>
      <c r="E437" s="340" t="s">
        <v>1328</v>
      </c>
      <c r="G437"/>
      <c r="H437"/>
      <c r="I437"/>
    </row>
    <row r="438" spans="1:9" ht="52.5" customHeight="1">
      <c r="A438" s="1958"/>
      <c r="B438" s="2158" t="s">
        <v>330</v>
      </c>
      <c r="C438" s="2166" t="s">
        <v>1317</v>
      </c>
      <c r="D438" s="1350" t="s">
        <v>16</v>
      </c>
      <c r="E438" s="989" t="s">
        <v>1318</v>
      </c>
      <c r="G438"/>
      <c r="H438"/>
      <c r="I438"/>
    </row>
    <row r="439" spans="1:9" ht="15.75" customHeight="1">
      <c r="A439" s="1958"/>
      <c r="B439" s="2159"/>
      <c r="C439" s="2167"/>
      <c r="D439" s="1373">
        <v>0.6666666666666666</v>
      </c>
      <c r="E439" s="989" t="s">
        <v>1355</v>
      </c>
      <c r="G439"/>
      <c r="H439"/>
      <c r="I439"/>
    </row>
    <row r="440" spans="1:9" ht="28.5" customHeight="1">
      <c r="A440" s="1958"/>
      <c r="B440" s="1595" t="s">
        <v>713</v>
      </c>
      <c r="C440" s="932" t="s">
        <v>1060</v>
      </c>
      <c r="D440" s="1374" t="s">
        <v>16</v>
      </c>
      <c r="E440" s="933" t="s">
        <v>1048</v>
      </c>
      <c r="G440"/>
      <c r="H440"/>
      <c r="I440"/>
    </row>
    <row r="441" spans="1:9" ht="15" customHeight="1">
      <c r="A441" s="1958"/>
      <c r="B441" s="2155" t="s">
        <v>710</v>
      </c>
      <c r="C441" s="1994" t="s">
        <v>737</v>
      </c>
      <c r="D441" s="1375" t="s">
        <v>16</v>
      </c>
      <c r="E441" s="996" t="s">
        <v>1107</v>
      </c>
      <c r="G441"/>
      <c r="H441"/>
      <c r="I441"/>
    </row>
    <row r="442" spans="1:9" ht="27.75" customHeight="1">
      <c r="A442" s="1958"/>
      <c r="B442" s="2156"/>
      <c r="C442" s="1995"/>
      <c r="D442" s="1375"/>
      <c r="E442" s="997" t="s">
        <v>903</v>
      </c>
      <c r="G442"/>
      <c r="H442"/>
      <c r="I442"/>
    </row>
    <row r="443" spans="1:9" ht="15" customHeight="1">
      <c r="A443" s="1958"/>
      <c r="B443" s="2156"/>
      <c r="C443" s="1995"/>
      <c r="D443" s="1375"/>
      <c r="E443" s="996" t="s">
        <v>1319</v>
      </c>
      <c r="G443"/>
      <c r="H443"/>
      <c r="I443"/>
    </row>
    <row r="444" spans="1:9" ht="15" customHeight="1">
      <c r="A444" s="1958"/>
      <c r="B444" s="2156"/>
      <c r="C444" s="1995"/>
      <c r="D444" s="1375"/>
      <c r="E444" s="996" t="s">
        <v>902</v>
      </c>
      <c r="G444"/>
      <c r="H444"/>
      <c r="I444"/>
    </row>
    <row r="445" spans="1:9" ht="15" customHeight="1" thickBot="1">
      <c r="A445" s="1988"/>
      <c r="B445" s="2157"/>
      <c r="C445" s="2165"/>
      <c r="D445" s="1376"/>
      <c r="E445" s="998" t="s">
        <v>712</v>
      </c>
      <c r="G445"/>
      <c r="H445"/>
      <c r="I445"/>
    </row>
    <row r="446" spans="1:9" ht="19.5" customHeight="1">
      <c r="A446" s="1973" t="s">
        <v>90</v>
      </c>
      <c r="B446" s="1596" t="s">
        <v>1329</v>
      </c>
      <c r="C446" s="995" t="s">
        <v>1330</v>
      </c>
      <c r="D446" s="1367" t="s">
        <v>16</v>
      </c>
      <c r="E446" s="709" t="s">
        <v>1349</v>
      </c>
      <c r="G446"/>
      <c r="H446"/>
      <c r="I446"/>
    </row>
    <row r="447" spans="1:9" ht="19.5" customHeight="1">
      <c r="A447" s="1974"/>
      <c r="B447" s="1597" t="s">
        <v>1371</v>
      </c>
      <c r="C447" s="746" t="s">
        <v>1372</v>
      </c>
      <c r="D447" s="946" t="s">
        <v>16</v>
      </c>
      <c r="E447" s="747" t="s">
        <v>1373</v>
      </c>
      <c r="G447"/>
      <c r="H447"/>
      <c r="I447"/>
    </row>
    <row r="448" spans="1:9" ht="19.5" customHeight="1">
      <c r="A448" s="1974"/>
      <c r="B448" s="1597" t="s">
        <v>1386</v>
      </c>
      <c r="C448" s="746" t="s">
        <v>1387</v>
      </c>
      <c r="D448" s="946" t="s">
        <v>16</v>
      </c>
      <c r="E448" s="747" t="s">
        <v>1388</v>
      </c>
      <c r="G448"/>
      <c r="H448"/>
      <c r="I448"/>
    </row>
    <row r="449" spans="1:9" ht="28.5" customHeight="1">
      <c r="A449" s="1974"/>
      <c r="B449" s="1551" t="s">
        <v>397</v>
      </c>
      <c r="C449" s="603" t="s">
        <v>1370</v>
      </c>
      <c r="D449" s="1279" t="s">
        <v>881</v>
      </c>
      <c r="E449" s="691" t="s">
        <v>1362</v>
      </c>
      <c r="G449"/>
      <c r="H449"/>
      <c r="I449"/>
    </row>
    <row r="450" spans="1:9" ht="27" customHeight="1">
      <c r="A450" s="1974"/>
      <c r="B450" s="2160" t="s">
        <v>1320</v>
      </c>
      <c r="C450" s="2161" t="s">
        <v>1350</v>
      </c>
      <c r="D450" s="1373">
        <v>0.625</v>
      </c>
      <c r="E450" s="991" t="s">
        <v>1351</v>
      </c>
      <c r="G450"/>
      <c r="H450"/>
      <c r="I450"/>
    </row>
    <row r="451" spans="1:9" ht="25.5" customHeight="1">
      <c r="A451" s="1974"/>
      <c r="B451" s="2082"/>
      <c r="C451" s="2109"/>
      <c r="D451" s="1373">
        <v>0.6666666666666666</v>
      </c>
      <c r="E451" s="991" t="s">
        <v>1360</v>
      </c>
      <c r="G451"/>
      <c r="H451"/>
      <c r="I451"/>
    </row>
    <row r="452" spans="1:9" ht="25.5" customHeight="1">
      <c r="A452" s="1974"/>
      <c r="B452" s="1597" t="s">
        <v>1363</v>
      </c>
      <c r="C452" s="1010" t="s">
        <v>1380</v>
      </c>
      <c r="D452" s="1331" t="s">
        <v>16</v>
      </c>
      <c r="E452" s="1011">
        <v>0.8333333333333334</v>
      </c>
      <c r="G452"/>
      <c r="H452"/>
      <c r="I452"/>
    </row>
    <row r="453" spans="1:9" ht="21" customHeight="1">
      <c r="A453" s="1974"/>
      <c r="B453" s="1551" t="s">
        <v>1331</v>
      </c>
      <c r="C453" s="967" t="s">
        <v>1346</v>
      </c>
      <c r="D453" s="1279" t="s">
        <v>16</v>
      </c>
      <c r="E453" s="321">
        <v>0.75</v>
      </c>
      <c r="G453"/>
      <c r="H453"/>
      <c r="I453"/>
    </row>
    <row r="454" spans="1:9" ht="22.5" customHeight="1">
      <c r="A454" s="1974"/>
      <c r="B454" s="1598" t="s">
        <v>1378</v>
      </c>
      <c r="C454" s="993" t="s">
        <v>1347</v>
      </c>
      <c r="D454" s="1377" t="s">
        <v>16</v>
      </c>
      <c r="E454" s="994" t="s">
        <v>1364</v>
      </c>
      <c r="G454"/>
      <c r="H454"/>
      <c r="I454"/>
    </row>
    <row r="455" spans="1:5" ht="18" customHeight="1">
      <c r="A455" s="1974"/>
      <c r="B455" s="1551" t="s">
        <v>716</v>
      </c>
      <c r="C455" s="603" t="s">
        <v>1332</v>
      </c>
      <c r="D455" s="1279"/>
      <c r="E455" s="11"/>
    </row>
    <row r="456" spans="1:5" ht="20.25" customHeight="1">
      <c r="A456" s="1974"/>
      <c r="B456" s="1599" t="s">
        <v>716</v>
      </c>
      <c r="C456" s="905" t="s">
        <v>1379</v>
      </c>
      <c r="D456" s="325" t="s">
        <v>16</v>
      </c>
      <c r="E456" s="1017" t="s">
        <v>1392</v>
      </c>
    </row>
    <row r="457" spans="1:5" ht="20.25" customHeight="1" thickBot="1">
      <c r="A457" s="1975"/>
      <c r="B457" s="1600" t="s">
        <v>1365</v>
      </c>
      <c r="C457" s="749" t="s">
        <v>1082</v>
      </c>
      <c r="D457" s="611" t="s">
        <v>1325</v>
      </c>
      <c r="E457" s="1118" t="s">
        <v>1366</v>
      </c>
    </row>
    <row r="458" spans="1:5" ht="31.5" customHeight="1">
      <c r="A458" s="2098" t="s">
        <v>91</v>
      </c>
      <c r="B458" s="1596" t="s">
        <v>1383</v>
      </c>
      <c r="C458" s="995" t="s">
        <v>1385</v>
      </c>
      <c r="D458" s="1367" t="s">
        <v>16</v>
      </c>
      <c r="E458" s="709" t="s">
        <v>1394</v>
      </c>
    </row>
    <row r="459" spans="1:5" ht="20.25" customHeight="1">
      <c r="A459" s="2099"/>
      <c r="B459" s="1599" t="s">
        <v>1383</v>
      </c>
      <c r="C459" s="635" t="s">
        <v>1384</v>
      </c>
      <c r="D459" s="325" t="s">
        <v>16</v>
      </c>
      <c r="E459" s="1018" t="s">
        <v>1393</v>
      </c>
    </row>
    <row r="460" spans="1:5" ht="27" customHeight="1">
      <c r="A460" s="2099"/>
      <c r="B460" s="2081" t="s">
        <v>792</v>
      </c>
      <c r="C460" s="2108" t="s">
        <v>1321</v>
      </c>
      <c r="D460" s="2079" t="s">
        <v>16</v>
      </c>
      <c r="E460" s="1006" t="s">
        <v>1326</v>
      </c>
    </row>
    <row r="461" spans="1:5" ht="15" customHeight="1">
      <c r="A461" s="2099"/>
      <c r="B461" s="2082"/>
      <c r="C461" s="2109"/>
      <c r="D461" s="2080"/>
      <c r="E461" s="1006" t="s">
        <v>1359</v>
      </c>
    </row>
    <row r="462" spans="1:5" ht="19.5" customHeight="1">
      <c r="A462" s="2099"/>
      <c r="B462" s="2149" t="s">
        <v>31</v>
      </c>
      <c r="C462" s="2162" t="s">
        <v>32</v>
      </c>
      <c r="D462" s="1378">
        <v>0.375</v>
      </c>
      <c r="E462" s="1157" t="s">
        <v>1377</v>
      </c>
    </row>
    <row r="463" spans="1:5" ht="19.5" customHeight="1">
      <c r="A463" s="2099"/>
      <c r="B463" s="2149"/>
      <c r="C463" s="2163"/>
      <c r="D463" s="1378">
        <v>0.4583333333333333</v>
      </c>
      <c r="E463" s="1009" t="s">
        <v>1376</v>
      </c>
    </row>
    <row r="464" spans="1:5" ht="79.5" customHeight="1">
      <c r="A464" s="2099"/>
      <c r="B464" s="2149"/>
      <c r="C464" s="2163"/>
      <c r="D464" s="1378">
        <v>0.5</v>
      </c>
      <c r="E464" s="305" t="s">
        <v>1375</v>
      </c>
    </row>
    <row r="465" spans="1:5" ht="21.75" customHeight="1">
      <c r="A465" s="2099"/>
      <c r="B465" s="2149"/>
      <c r="C465" s="2163"/>
      <c r="D465" s="1279" t="s">
        <v>16</v>
      </c>
      <c r="E465" s="1158"/>
    </row>
    <row r="466" spans="1:5" ht="16.5" customHeight="1">
      <c r="A466" s="2099"/>
      <c r="B466" s="2149"/>
      <c r="C466" s="2164"/>
      <c r="D466" s="1331">
        <v>0.75</v>
      </c>
      <c r="E466" s="305" t="s">
        <v>1374</v>
      </c>
    </row>
    <row r="467" spans="1:5" ht="20.25" customHeight="1">
      <c r="A467" s="2099"/>
      <c r="B467" s="1601" t="s">
        <v>1356</v>
      </c>
      <c r="C467" s="800" t="s">
        <v>980</v>
      </c>
      <c r="D467" s="380" t="s">
        <v>9</v>
      </c>
      <c r="E467" s="801" t="s">
        <v>981</v>
      </c>
    </row>
    <row r="468" spans="1:5" ht="20.25" customHeight="1">
      <c r="A468" s="2099"/>
      <c r="B468" s="1556" t="s">
        <v>1367</v>
      </c>
      <c r="C468" s="603" t="s">
        <v>1368</v>
      </c>
      <c r="D468" s="1279" t="s">
        <v>16</v>
      </c>
      <c r="E468" s="305" t="s">
        <v>1369</v>
      </c>
    </row>
    <row r="469" spans="1:5" ht="20.25" customHeight="1">
      <c r="A469" s="2099"/>
      <c r="B469" s="1556" t="s">
        <v>1357</v>
      </c>
      <c r="C469" s="603" t="s">
        <v>1358</v>
      </c>
      <c r="D469" s="1279"/>
      <c r="E469" s="305" t="s">
        <v>1361</v>
      </c>
    </row>
    <row r="470" spans="1:5" ht="21" customHeight="1" thickBot="1">
      <c r="A470" s="2100"/>
      <c r="B470" s="1602" t="s">
        <v>49</v>
      </c>
      <c r="C470" s="1013" t="s">
        <v>285</v>
      </c>
      <c r="D470" s="1379" t="s">
        <v>16</v>
      </c>
      <c r="E470" s="1014"/>
    </row>
    <row r="471" spans="1:5" ht="16.5" customHeight="1">
      <c r="A471" s="1973" t="s">
        <v>92</v>
      </c>
      <c r="B471" s="1603" t="s">
        <v>1381</v>
      </c>
      <c r="C471" s="1015" t="s">
        <v>1382</v>
      </c>
      <c r="D471" s="713" t="s">
        <v>16</v>
      </c>
      <c r="E471" s="1159"/>
    </row>
    <row r="472" spans="1:5" ht="16.5" customHeight="1">
      <c r="A472" s="1974"/>
      <c r="B472" s="1535" t="s">
        <v>718</v>
      </c>
      <c r="C472" s="1007" t="s">
        <v>33</v>
      </c>
      <c r="D472" s="942" t="s">
        <v>16</v>
      </c>
      <c r="E472" s="1012"/>
    </row>
    <row r="473" spans="1:5" ht="28.5" customHeight="1">
      <c r="A473" s="1974"/>
      <c r="B473" s="1604" t="s">
        <v>1322</v>
      </c>
      <c r="C473" s="990" t="s">
        <v>1323</v>
      </c>
      <c r="D473" s="1350" t="s">
        <v>16</v>
      </c>
      <c r="E473" s="992" t="s">
        <v>1324</v>
      </c>
    </row>
    <row r="474" spans="1:5" ht="19.5" customHeight="1">
      <c r="A474" s="1974"/>
      <c r="B474" s="1599" t="s">
        <v>34</v>
      </c>
      <c r="C474" s="635" t="s">
        <v>293</v>
      </c>
      <c r="D474" s="325" t="s">
        <v>11</v>
      </c>
      <c r="E474" s="735"/>
    </row>
    <row r="475" spans="1:5" ht="15.75" customHeight="1">
      <c r="A475" s="1974"/>
      <c r="B475" s="1551" t="s">
        <v>720</v>
      </c>
      <c r="C475" s="1008" t="s">
        <v>294</v>
      </c>
      <c r="D475" s="1279" t="s">
        <v>16</v>
      </c>
      <c r="E475" s="735"/>
    </row>
    <row r="476" spans="1:5" ht="30" customHeight="1">
      <c r="A476" s="1974"/>
      <c r="B476" s="1599" t="s">
        <v>719</v>
      </c>
      <c r="C476" s="635" t="s">
        <v>813</v>
      </c>
      <c r="D476" s="325" t="s">
        <v>43</v>
      </c>
      <c r="E476" s="305" t="s">
        <v>1034</v>
      </c>
    </row>
    <row r="477" spans="1:5" ht="18.75" customHeight="1" thickBot="1">
      <c r="A477" s="1975"/>
      <c r="B477" s="1605" t="s">
        <v>34</v>
      </c>
      <c r="C477" s="693" t="s">
        <v>36</v>
      </c>
      <c r="D477" s="711" t="s">
        <v>9</v>
      </c>
      <c r="E477" s="692"/>
    </row>
    <row r="481" spans="2:3" ht="15" customHeight="1">
      <c r="B481" s="1544" t="s">
        <v>1340</v>
      </c>
      <c r="C481" s="664" t="s">
        <v>1341</v>
      </c>
    </row>
    <row r="482" spans="2:3" ht="15" customHeight="1">
      <c r="B482" s="1544" t="s">
        <v>1342</v>
      </c>
      <c r="C482" s="1001" t="s">
        <v>1343</v>
      </c>
    </row>
  </sheetData>
  <sheetProtection/>
  <mergeCells count="105">
    <mergeCell ref="B262:B265"/>
    <mergeCell ref="B128:B130"/>
    <mergeCell ref="C128:C130"/>
    <mergeCell ref="B159:B161"/>
    <mergeCell ref="C159:C161"/>
    <mergeCell ref="B140:B142"/>
    <mergeCell ref="C140:C142"/>
    <mergeCell ref="B236:B239"/>
    <mergeCell ref="C236:C239"/>
    <mergeCell ref="B195:B198"/>
    <mergeCell ref="A123:A144"/>
    <mergeCell ref="A145:A180"/>
    <mergeCell ref="C146:C148"/>
    <mergeCell ref="B146:B148"/>
    <mergeCell ref="C186:C194"/>
    <mergeCell ref="B186:B194"/>
    <mergeCell ref="C164:C180"/>
    <mergeCell ref="B164:B180"/>
    <mergeCell ref="B149:B155"/>
    <mergeCell ref="C149:C155"/>
    <mergeCell ref="A248:A253"/>
    <mergeCell ref="A182:A229"/>
    <mergeCell ref="A338:A357"/>
    <mergeCell ref="A230:A240"/>
    <mergeCell ref="A290:A313"/>
    <mergeCell ref="A315:A337"/>
    <mergeCell ref="A388:A405"/>
    <mergeCell ref="C441:C445"/>
    <mergeCell ref="A368:A387"/>
    <mergeCell ref="C438:C439"/>
    <mergeCell ref="A358:A367"/>
    <mergeCell ref="B392:E392"/>
    <mergeCell ref="D405:D407"/>
    <mergeCell ref="C405:C407"/>
    <mergeCell ref="A417:A445"/>
    <mergeCell ref="A471:A477"/>
    <mergeCell ref="B462:B466"/>
    <mergeCell ref="A446:A457"/>
    <mergeCell ref="B420:B435"/>
    <mergeCell ref="C420:C435"/>
    <mergeCell ref="B441:B445"/>
    <mergeCell ref="B438:B439"/>
    <mergeCell ref="B450:B451"/>
    <mergeCell ref="C450:C451"/>
    <mergeCell ref="C462:C466"/>
    <mergeCell ref="F274:F275"/>
    <mergeCell ref="B372:E372"/>
    <mergeCell ref="B285:B286"/>
    <mergeCell ref="B280:B281"/>
    <mergeCell ref="B282:B284"/>
    <mergeCell ref="F277:F278"/>
    <mergeCell ref="B277:B279"/>
    <mergeCell ref="B274:B276"/>
    <mergeCell ref="C102:C104"/>
    <mergeCell ref="B16:B17"/>
    <mergeCell ref="B9:B10"/>
    <mergeCell ref="C87:C88"/>
    <mergeCell ref="B91:B93"/>
    <mergeCell ref="C53:C69"/>
    <mergeCell ref="C91:C93"/>
    <mergeCell ref="A2:A4"/>
    <mergeCell ref="A5:A8"/>
    <mergeCell ref="A9:A15"/>
    <mergeCell ref="B105:B107"/>
    <mergeCell ref="A16:A23"/>
    <mergeCell ref="B53:B69"/>
    <mergeCell ref="B102:B104"/>
    <mergeCell ref="A43:A69"/>
    <mergeCell ref="A80:A122"/>
    <mergeCell ref="F263:F264"/>
    <mergeCell ref="B266:B268"/>
    <mergeCell ref="A24:A42"/>
    <mergeCell ref="B25:B30"/>
    <mergeCell ref="C25:C30"/>
    <mergeCell ref="D55:D58"/>
    <mergeCell ref="D150:D155"/>
    <mergeCell ref="F55:F58"/>
    <mergeCell ref="B80:B82"/>
    <mergeCell ref="B109:B110"/>
    <mergeCell ref="A458:A470"/>
    <mergeCell ref="B287:B288"/>
    <mergeCell ref="A76:A79"/>
    <mergeCell ref="C105:C107"/>
    <mergeCell ref="C80:C82"/>
    <mergeCell ref="B87:B88"/>
    <mergeCell ref="A241:A247"/>
    <mergeCell ref="C460:C461"/>
    <mergeCell ref="B120:B122"/>
    <mergeCell ref="C120:C122"/>
    <mergeCell ref="C109:C110"/>
    <mergeCell ref="D460:D461"/>
    <mergeCell ref="B460:B461"/>
    <mergeCell ref="B400:B401"/>
    <mergeCell ref="C400:C401"/>
    <mergeCell ref="B405:B407"/>
    <mergeCell ref="B269:B271"/>
    <mergeCell ref="C200:C204"/>
    <mergeCell ref="C114:C116"/>
    <mergeCell ref="B114:B116"/>
    <mergeCell ref="C195:C198"/>
    <mergeCell ref="B222:B228"/>
    <mergeCell ref="C222:C228"/>
    <mergeCell ref="B208:B218"/>
    <mergeCell ref="C208:C218"/>
    <mergeCell ref="B200:B204"/>
  </mergeCells>
  <printOptions/>
  <pageMargins left="0" right="0" top="0" bottom="0" header="0.31496062992125984" footer="0.31496062992125984"/>
  <pageSetup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A2" sqref="A2:C9"/>
    </sheetView>
  </sheetViews>
  <sheetFormatPr defaultColWidth="9.140625" defaultRowHeight="15"/>
  <cols>
    <col min="1" max="1" width="17.00390625" style="146" customWidth="1"/>
    <col min="2" max="2" width="44.8515625" style="146" customWidth="1"/>
    <col min="3" max="3" width="13.140625" style="252" customWidth="1"/>
    <col min="4" max="4" width="15.57421875" style="252" customWidth="1"/>
    <col min="5" max="5" width="21.421875" style="146" customWidth="1"/>
    <col min="6" max="16384" width="9.140625" style="146" customWidth="1"/>
  </cols>
  <sheetData>
    <row r="2" spans="1:3" ht="15.75">
      <c r="A2" s="1654" t="s">
        <v>0</v>
      </c>
      <c r="B2" s="1655" t="s">
        <v>2032</v>
      </c>
      <c r="C2" s="1656" t="s">
        <v>300</v>
      </c>
    </row>
    <row r="3" spans="1:3" ht="27" customHeight="1">
      <c r="A3" s="1621" t="s">
        <v>104</v>
      </c>
      <c r="B3" s="39" t="s">
        <v>1930</v>
      </c>
      <c r="C3" s="1657" t="s">
        <v>1931</v>
      </c>
    </row>
    <row r="4" spans="1:3" ht="27.75" customHeight="1">
      <c r="A4" s="1620" t="s">
        <v>1936</v>
      </c>
      <c r="B4" s="19" t="s">
        <v>2028</v>
      </c>
      <c r="C4" s="1657" t="s">
        <v>1931</v>
      </c>
    </row>
    <row r="5" spans="1:3" ht="28.5" customHeight="1">
      <c r="A5" s="1621" t="s">
        <v>1935</v>
      </c>
      <c r="B5" s="39" t="s">
        <v>1932</v>
      </c>
      <c r="C5" s="1657" t="s">
        <v>1869</v>
      </c>
    </row>
    <row r="6" spans="1:3" ht="29.25" customHeight="1">
      <c r="A6" s="1620" t="s">
        <v>25</v>
      </c>
      <c r="B6" s="1184" t="s">
        <v>2029</v>
      </c>
      <c r="C6" s="1657" t="s">
        <v>1931</v>
      </c>
    </row>
    <row r="7" spans="1:3" ht="39" customHeight="1">
      <c r="A7" s="1621" t="s">
        <v>315</v>
      </c>
      <c r="B7" s="39" t="s">
        <v>2030</v>
      </c>
      <c r="C7" s="1657" t="s">
        <v>1931</v>
      </c>
    </row>
    <row r="8" spans="1:3" ht="18" customHeight="1">
      <c r="A8" s="1658" t="s">
        <v>1959</v>
      </c>
      <c r="B8" s="1659" t="s">
        <v>1933</v>
      </c>
      <c r="C8" s="1657" t="s">
        <v>2031</v>
      </c>
    </row>
    <row r="9" spans="1:3" ht="19.5" customHeight="1">
      <c r="A9" s="1621" t="s">
        <v>31</v>
      </c>
      <c r="B9" s="39" t="s">
        <v>1934</v>
      </c>
      <c r="C9" s="1657" t="s">
        <v>1869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Sekretariat1</cp:lastModifiedBy>
  <cp:lastPrinted>2023-01-02T11:25:37Z</cp:lastPrinted>
  <dcterms:created xsi:type="dcterms:W3CDTF">2017-09-26T13:11:47Z</dcterms:created>
  <dcterms:modified xsi:type="dcterms:W3CDTF">2023-01-25T15:45:13Z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