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25" activeTab="0"/>
  </bookViews>
  <sheets>
    <sheet name="Arkusz1" sheetId="1" r:id="rId1"/>
  </sheets>
  <definedNames>
    <definedName name="_xlnm.Print_Area" localSheetId="0">'Arkusz1'!$A$1:$L$147</definedName>
  </definedNames>
  <calcPr fullCalcOnLoad="1"/>
</workbook>
</file>

<file path=xl/sharedStrings.xml><?xml version="1.0" encoding="utf-8"?>
<sst xmlns="http://schemas.openxmlformats.org/spreadsheetml/2006/main" count="259" uniqueCount="118">
  <si>
    <t>Lp.</t>
  </si>
  <si>
    <t>Dział</t>
  </si>
  <si>
    <t>Rozdział</t>
  </si>
  <si>
    <t>§</t>
  </si>
  <si>
    <t xml:space="preserve">Nazwa zadania inwestycyjnego 
( w tym w ramach funduszu sołeckiego) </t>
  </si>
  <si>
    <t>Plan wydatków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</si>
  <si>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</si>
  <si>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</si>
  <si>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</si>
  <si>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</si>
  <si>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
pożyczki
papiery wartościowe </t>
  </si>
  <si>
    <t>środki pochodzące
z innych źródeł</t>
  </si>
  <si>
    <t>środki wymienione
w art. 5 ust. 1 pkt 2 i 3 u.f.p.</t>
  </si>
  <si>
    <t>600</t>
  </si>
  <si>
    <t>900</t>
  </si>
  <si>
    <t>90095</t>
  </si>
  <si>
    <t xml:space="preserve">                             Zadania inwestycyjne wieloletnie</t>
  </si>
  <si>
    <t>010</t>
  </si>
  <si>
    <t>01010</t>
  </si>
  <si>
    <t>Przebudowa drogi gminnej w Wierzbicy</t>
  </si>
  <si>
    <t xml:space="preserve">Budowa stacji uzdatniania wody Serock ul. Nasielska </t>
  </si>
  <si>
    <t>OGÓŁEM WYDATKI INWESTYCYJNE</t>
  </si>
  <si>
    <t xml:space="preserve">Rozbudowa Szkoły Podstawowej wraz z budową boiska w Jadwisinie </t>
  </si>
  <si>
    <t>60011</t>
  </si>
  <si>
    <t>Budowa ronda w Szadkach wraz z budową ścieżki rowerowej Serock - Wola Kiełpińska</t>
  </si>
  <si>
    <t>60013</t>
  </si>
  <si>
    <t xml:space="preserve">Modernizacja Szkoły Podstawowej w Serocku  </t>
  </si>
  <si>
    <t xml:space="preserve">                                                     Zadania inwestycyjne jednoroczne</t>
  </si>
  <si>
    <t>UMiG</t>
  </si>
  <si>
    <t>Razem wydatki inwestycyjne</t>
  </si>
  <si>
    <t>Rozbudowa Zespołu Szkolno - Przedszkolnego w Woli Kiełpińskiej</t>
  </si>
  <si>
    <t xml:space="preserve">Budowa magistrali wodociągowej łączącej wieś Dębe z Bolesławowem </t>
  </si>
  <si>
    <t xml:space="preserve">Budowa magistrali wodociągowej w Serocku ul. Żytnia, Marynino, Karolino, Dębinki </t>
  </si>
  <si>
    <t>Budowa ul. Kuligowskiego i Nodzykowskiego w Serocku</t>
  </si>
  <si>
    <t xml:space="preserve">Budowa punktów świetlnych Jachranka - Izbica </t>
  </si>
  <si>
    <t>Rozbudowa sieci kanalizacji sanitarnej na terenie gminy Serock:                                                                                                                 
1. budowa kanalizacji sanitarnej rejon Borowa Góra - Dosin - Skubianka - Jachranka - Izbica, Dębe
2. rozbudowa  kanalizacji sanitarnej w Jadwisinie (ul. Książęca, Królewska)</t>
  </si>
  <si>
    <t xml:space="preserve">Utworzenie i wyposażenie Klubu Senior+ w m. Izbica </t>
  </si>
  <si>
    <t>Rozbudowa kanalizacji sanitarnej na terenie Serocka:
1.Budowa kanalizacji sanitarnej Serock ul. Stokrotki</t>
  </si>
  <si>
    <t>Wydatki na zadania majątkowe</t>
  </si>
  <si>
    <t>Budowa ścieżki Jadwisin - Zegrze</t>
  </si>
  <si>
    <t>Modernizacja budynku administracyjnego Ratusz wraz z rewitalizacją terenu Rynku</t>
  </si>
  <si>
    <t>Rewitalizacja placu zabaw w Dębe</t>
  </si>
  <si>
    <t xml:space="preserve">Utworzenie oddziałów żłobkowych poprzez rozbudowę budynku przedszkola </t>
  </si>
  <si>
    <t>Budowa ścieżki pieszo - rowerowej Serock ul. Zakroczymska</t>
  </si>
  <si>
    <t xml:space="preserve">Budowa punktów świetlnych Skubianka ul. Szafirowa - oświetlenie drogi gminnej </t>
  </si>
  <si>
    <t xml:space="preserve">Budowa punktów świetlnych Jadwisin ul. Nad Wąwozem  - oświetlenie drogi gminnej </t>
  </si>
  <si>
    <t xml:space="preserve">Budowa punktów świetlnych w Zalesiu Borowym- oświetlenie drogi gminnej </t>
  </si>
  <si>
    <t xml:space="preserve">Budowa punktów świetlnych Izbica ul. Zachodnia - oświetlenie drogi gminnej </t>
  </si>
  <si>
    <t>Budowa punktów świetlnych Serock ul. Sadowa - oświetlenie drogi gminnej</t>
  </si>
  <si>
    <t xml:space="preserve">Budowa punktów świetlnych Łacha ul. Wedmana - oświetlenie drogi gminnej </t>
  </si>
  <si>
    <t xml:space="preserve">Przebudowa nawierzchni ulicy Rayskiego w m.Łacha </t>
  </si>
  <si>
    <t xml:space="preserve">Przebudowa ul. Szaniawskiego w Jadwisinie wraz z  budową zatok parkingowych na odcinku od ul. Dworkowej do Jabłoniowej. </t>
  </si>
  <si>
    <t xml:space="preserve">Rozbudowa  kanalizacji sanitarej na terenie Gminy Serock: Stasi Las, Borowa Góra. </t>
  </si>
  <si>
    <t xml:space="preserve">Budowa budynku komunalnego na terenie Gminy Serock </t>
  </si>
  <si>
    <t>90001</t>
  </si>
  <si>
    <t xml:space="preserve">Budowa ul. Mickiewicza i ul. Słowackiego w Serocku </t>
  </si>
  <si>
    <t xml:space="preserve">Budowa punktów świetlnych Dosin ul. Piękna - oświeltenie drogi gminnej </t>
  </si>
  <si>
    <t>Zagospodarowanie ternu rekreacyjnego w Kani Polskiej w ramach funduszu sołeckiego</t>
  </si>
  <si>
    <t xml:space="preserve">Budowa zjazdów w drogi gminne na terenie Miasta i Gminy Serock </t>
  </si>
  <si>
    <t xml:space="preserve">Opracowanie dokumentacji technicznej budowy chodnika przy drodze wojewódzkiej Nr 632  Ludwionwo Dębskie - Stanisławowo i zatok autobusowych w miejscowości Dębe </t>
  </si>
  <si>
    <t xml:space="preserve">Modernizacja punktów świetlnych na terenie miasta </t>
  </si>
  <si>
    <t xml:space="preserve">Przebudowa drogi łączącej Bolesławowo z Izbicą w ramach funduszu sołeckiego </t>
  </si>
  <si>
    <t xml:space="preserve">Zagospodarowanie terenu placu zabaw w m. Cupel w ramach funduszu sołeckiego </t>
  </si>
  <si>
    <t xml:space="preserve">Budowa boiska sportowego w Ludwinowie Zegrzyńskim w ramach funduszu sołeckiego </t>
  </si>
  <si>
    <t xml:space="preserve">Rewitalizacja placu zabaw w Maryninie (w tym fundusz sołecki 23.280,92 zł) </t>
  </si>
  <si>
    <t xml:space="preserve">Przebudowa ulicy Słonecznej w Stasim Lesie - w ramach funduszu sołeckiego </t>
  </si>
  <si>
    <t xml:space="preserve">Budowa punktów świetlnych w Woli Smolanej - oświetlenie drogi gminnej w ramach funduszu sołeckiego </t>
  </si>
  <si>
    <t xml:space="preserve">Budowa punktów świetlnych w Zabłociu  - oświetlenie drogi gminnej w ramach funduszu sołeckiego </t>
  </si>
  <si>
    <t xml:space="preserve">Przebudowa drogi gminnej w Zalesiu Borowym w ramch funduszu sołeckiego </t>
  </si>
  <si>
    <t xml:space="preserve">Razem </t>
  </si>
  <si>
    <t xml:space="preserve">Doposażenie gminnego placu zabaw w m. Dębinki w ramach funduszu sołeckiego </t>
  </si>
  <si>
    <t xml:space="preserve">Doposażenie altany na gminnym placu zabaw w Gąsiorowie w ramach funduszu sołeckiego </t>
  </si>
  <si>
    <t xml:space="preserve">Zagospodarowanie terenu publicznego w Izbicy w ramach funduszu sołeckiego </t>
  </si>
  <si>
    <t xml:space="preserve">Montaż urządzeń siłowni zewnętrznej na terenie publicznym w Wierzbicy w ramach funduszu sołeckiego </t>
  </si>
  <si>
    <t>Budowa chodnika przy ul. Szaniawskiego, Dworkowej, Jabłoniowej w Jadwisinie  (w tym fundusz sołecki 37.375,90 zł)</t>
  </si>
  <si>
    <t>Budowa drogi gminnej w Borwej Górze (między ul. Zegrzyńską a ul. Lipową), (w tym fundusz sołecki 33.375,90 zł)</t>
  </si>
  <si>
    <t>Modernizacja obiektu i terenu na potrzeby gminnego schroniska dla bezdomnych zwierząt  w Dębem</t>
  </si>
  <si>
    <t xml:space="preserve">                                                   Wydatki majątkowe</t>
  </si>
  <si>
    <t>Dotacje celowe na dofinansowanie realizacji budowy przydomowych oczyszczalni ścieków</t>
  </si>
  <si>
    <t>Dotacje celowe na dofinansowanie wymiany systemów grzewczych na systemy proekologiczne na terenie Miasta i Gminy Serock</t>
  </si>
  <si>
    <t>Razem wydatki majątkowe</t>
  </si>
  <si>
    <t>Wypłata odszkodowań za przejęcie gruntów pod drogi gminne oraz zakup gruntów (w tym zakup gruntów w ramach funduszu sołeckiego: Jachranka 52.000 zł, Skubianka 25.385,20 zł)</t>
  </si>
  <si>
    <t>Wykup sieci wodociągowej i kanalizacyjnej w obrębie Borowej Góry</t>
  </si>
  <si>
    <t>Wykup sieci wodociągowej w Serocku</t>
  </si>
  <si>
    <t>Wykonanie monitoringu na placu zabaw w celu poprawienia bezpieczeństwa na terenie sołectwa Dębe, w ramach funduszu sołeckiego</t>
  </si>
  <si>
    <t>Budowa drogi gminnej Jadwisin - Zegrze</t>
  </si>
  <si>
    <t>518 262*</t>
  </si>
  <si>
    <t>100 000**</t>
  </si>
  <si>
    <t>700 000**</t>
  </si>
  <si>
    <t>600 000**</t>
  </si>
  <si>
    <t>550 000**</t>
  </si>
  <si>
    <t>* pożyczki</t>
  </si>
  <si>
    <t>Budowa sali gimnastycznej przy Szkole Podstawowej w Serocku wraz z modernizacją istniejącego budynku</t>
  </si>
  <si>
    <t>Dotacja dla Województwa Mazowieckiego na realizację projektu pn.: "Regionalne partnerstwo samorządów Mazowsza dla aktywizacji społeczeństwa informacyjnego w zakresie e-administracji i geoinformacji"</t>
  </si>
  <si>
    <t>60002</t>
  </si>
  <si>
    <t>Opracowanie Wstępnego Studium Planistyczno - Prognostycznego dotyczące zadania pn.: "Budowa linii kolejowej Zegrze - Przasnysz" jako realizacja szlaku "Kolei Północnego Mazowsza"</t>
  </si>
  <si>
    <t>** obligacje komunalne</t>
  </si>
  <si>
    <t>Rady Miejskiej w Serocku</t>
  </si>
  <si>
    <t>plan</t>
  </si>
  <si>
    <t>zmiana</t>
  </si>
  <si>
    <t>po zmianie</t>
  </si>
  <si>
    <t>Wyszczegól-nienie</t>
  </si>
  <si>
    <t xml:space="preserve">Budowa punktów świetlnych w msc. Karolino - oświeltenie drogi gminnej </t>
  </si>
  <si>
    <t>2 596 388*</t>
  </si>
  <si>
    <t>108 163,55**</t>
  </si>
  <si>
    <t>Dotacja celowa dla Centrum Kultury i Czytelnictwa na dofinansowanie realizacji inwestycji pn.:  "Modernizacja zaplecza lokalowego i technicznego Centrum Kultury i Czytelnictwa w Serocku w celu stworzenia obiektu infrastruktury rekreacyjnej i turystycznej o wysokich standardach jakościowych i użytkowych"</t>
  </si>
  <si>
    <t>Załącznik Nr 9 do</t>
  </si>
  <si>
    <t>Dotacja celowa dla SPZOZ na dofinansowanie zakupu aparatury medycznej dla nowopowstałej placówki - Ośrodek Zdrowia w Zegrzu</t>
  </si>
  <si>
    <t>Dotacja celowa dla SPZOZ na dofinansowanie zakupu sprzętu informatyczego dla nowopowstałej placówki - Ośrodek Zdrowia w Zegrzu</t>
  </si>
  <si>
    <t xml:space="preserve">Uchwały Nr </t>
  </si>
  <si>
    <t xml:space="preserve">z dnia </t>
  </si>
  <si>
    <t>Budowa kanalizacji sanitarnej w Jadwisinie ul. Bursztynowa</t>
  </si>
  <si>
    <t>Przebudowa wodociągu w ul. Traugutta w Serocku</t>
  </si>
  <si>
    <t>Budowa odcinków sieci wodociągowej w m. Serock</t>
  </si>
  <si>
    <t>Budowa punktów świetlnych Serock ul. Gomuleckiego - oświetlenie drogi gminnej</t>
  </si>
  <si>
    <t>1 300 000**</t>
  </si>
  <si>
    <t>Wykup sieci wodociągowej i kanalizacyjnej w Serocku</t>
  </si>
  <si>
    <t xml:space="preserve">Budowa altany śmietnikowej wraz z utwardzeniem terenu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</si>
</sst>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9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13"/>
      <name val="Arial"/>
      <family val="2"/>
    </font>
    <font>
      <sz val="11"/>
      <name val="Times New Roman"/>
      <family val="1"/>
    </font>
    <font>
      <b/>
      <i/>
      <sz val="10"/>
      <name val="Arial"/>
      <family val="2"/>
    </font>
    <font>
      <i/>
      <sz val="12"/>
      <color indexed="8"/>
      <name val="Times New Roman"/>
      <family val="1"/>
    </font>
    <font>
      <i/>
      <sz val="12"/>
      <name val="Arial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0" fontId="9" fillId="33" borderId="0" xfId="0" applyFont="1" applyFill="1" applyAlignment="1">
      <alignment horizontal="center" vertical="center"/>
    </xf>
    <xf numFmtId="4" fontId="10" fillId="33" borderId="0" xfId="0" applyNumberFormat="1" applyFont="1" applyFill="1" applyAlignment="1">
      <alignment vertic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 vertical="center"/>
    </xf>
    <xf numFmtId="4" fontId="0" fillId="0" borderId="0" xfId="0" applyNumberFormat="1" applyAlignment="1">
      <alignment/>
    </xf>
    <xf numFmtId="4" fontId="10" fillId="34" borderId="12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vertical="center"/>
    </xf>
    <xf numFmtId="4" fontId="8" fillId="33" borderId="12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4" fontId="5" fillId="35" borderId="14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Alignment="1">
      <alignment horizontal="center" vertical="center"/>
    </xf>
    <xf numFmtId="4" fontId="5" fillId="35" borderId="1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>
      <alignment horizontal="left" vertical="center" wrapText="1"/>
    </xf>
    <xf numFmtId="4" fontId="5" fillId="36" borderId="12" xfId="0" applyNumberFormat="1" applyFont="1" applyFill="1" applyBorder="1" applyAlignment="1">
      <alignment horizontal="right" vertical="center"/>
    </xf>
    <xf numFmtId="4" fontId="5" fillId="35" borderId="12" xfId="0" applyNumberFormat="1" applyFont="1" applyFill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 wrapText="1"/>
    </xf>
    <xf numFmtId="4" fontId="5" fillId="0" borderId="12" xfId="0" applyNumberFormat="1" applyFont="1" applyBorder="1" applyAlignment="1">
      <alignment horizontal="left" vertical="center"/>
    </xf>
    <xf numFmtId="49" fontId="6" fillId="36" borderId="14" xfId="0" applyNumberFormat="1" applyFont="1" applyFill="1" applyBorder="1" applyAlignment="1">
      <alignment horizontal="left" vertical="center" wrapText="1"/>
    </xf>
    <xf numFmtId="4" fontId="5" fillId="0" borderId="14" xfId="0" applyNumberFormat="1" applyFont="1" applyBorder="1" applyAlignment="1">
      <alignment vertical="center"/>
    </xf>
    <xf numFmtId="4" fontId="5" fillId="35" borderId="15" xfId="0" applyNumberFormat="1" applyFont="1" applyFill="1" applyBorder="1" applyAlignment="1">
      <alignment horizontal="right" vertical="center" wrapText="1"/>
    </xf>
    <xf numFmtId="4" fontId="5" fillId="33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/>
    </xf>
    <xf numFmtId="4" fontId="5" fillId="36" borderId="13" xfId="0" applyNumberFormat="1" applyFont="1" applyFill="1" applyBorder="1" applyAlignment="1">
      <alignment horizontal="right" vertical="center"/>
    </xf>
    <xf numFmtId="4" fontId="5" fillId="0" borderId="13" xfId="0" applyNumberFormat="1" applyFont="1" applyBorder="1" applyAlignment="1">
      <alignment horizontal="left" vertical="center"/>
    </xf>
    <xf numFmtId="4" fontId="5" fillId="0" borderId="16" xfId="0" applyNumberFormat="1" applyFont="1" applyBorder="1" applyAlignment="1">
      <alignment horizontal="left" vertical="center"/>
    </xf>
    <xf numFmtId="4" fontId="5" fillId="35" borderId="13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5" fillId="0" borderId="16" xfId="0" applyFont="1" applyBorder="1" applyAlignment="1">
      <alignment horizontal="left" vertical="center"/>
    </xf>
    <xf numFmtId="0" fontId="9" fillId="37" borderId="0" xfId="0" applyFont="1" applyFill="1" applyBorder="1" applyAlignment="1">
      <alignment horizontal="center" vertical="center"/>
    </xf>
    <xf numFmtId="4" fontId="10" fillId="37" borderId="0" xfId="0" applyNumberFormat="1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2" xfId="0" applyFont="1" applyBorder="1" applyAlignment="1">
      <alignment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" fontId="9" fillId="0" borderId="12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4" fontId="5" fillId="35" borderId="14" xfId="0" applyNumberFormat="1" applyFont="1" applyFill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4" fontId="5" fillId="35" borderId="20" xfId="0" applyNumberFormat="1" applyFont="1" applyFill="1" applyBorder="1" applyAlignment="1">
      <alignment horizontal="right" vertical="center"/>
    </xf>
    <xf numFmtId="4" fontId="8" fillId="33" borderId="14" xfId="0" applyNumberFormat="1" applyFont="1" applyFill="1" applyBorder="1" applyAlignment="1">
      <alignment vertical="center"/>
    </xf>
    <xf numFmtId="4" fontId="8" fillId="33" borderId="14" xfId="0" applyNumberFormat="1" applyFont="1" applyFill="1" applyBorder="1" applyAlignment="1">
      <alignment horizontal="right" vertical="center" wrapText="1"/>
    </xf>
    <xf numFmtId="49" fontId="6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49" fontId="6" fillId="36" borderId="12" xfId="0" applyNumberFormat="1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" fontId="57" fillId="35" borderId="12" xfId="0" applyNumberFormat="1" applyFont="1" applyFill="1" applyBorder="1" applyAlignment="1">
      <alignment horizontal="right" vertical="center" wrapText="1"/>
    </xf>
    <xf numFmtId="0" fontId="5" fillId="36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/>
    </xf>
    <xf numFmtId="4" fontId="5" fillId="0" borderId="13" xfId="0" applyNumberFormat="1" applyFont="1" applyBorder="1" applyAlignment="1">
      <alignment vertical="center"/>
    </xf>
    <xf numFmtId="49" fontId="6" fillId="36" borderId="13" xfId="0" applyNumberFormat="1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0" fontId="14" fillId="33" borderId="0" xfId="0" applyFont="1" applyFill="1" applyAlignment="1">
      <alignment/>
    </xf>
    <xf numFmtId="4" fontId="9" fillId="37" borderId="0" xfId="0" applyNumberFormat="1" applyFont="1" applyFill="1" applyBorder="1" applyAlignment="1">
      <alignment vertical="center"/>
    </xf>
    <xf numFmtId="4" fontId="9" fillId="33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4" fontId="10" fillId="0" borderId="12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/>
    </xf>
    <xf numFmtId="4" fontId="5" fillId="0" borderId="14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58" fillId="0" borderId="0" xfId="0" applyFont="1" applyFill="1" applyBorder="1" applyAlignment="1">
      <alignment horizontal="left" vertical="center"/>
    </xf>
    <xf numFmtId="0" fontId="58" fillId="0" borderId="12" xfId="0" applyFont="1" applyFill="1" applyBorder="1" applyAlignment="1">
      <alignment horizontal="left" vertical="center"/>
    </xf>
    <xf numFmtId="0" fontId="5" fillId="36" borderId="15" xfId="0" applyFont="1" applyFill="1" applyBorder="1" applyAlignment="1">
      <alignment horizontal="left" vertical="center"/>
    </xf>
    <xf numFmtId="4" fontId="5" fillId="0" borderId="13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vertical="center" wrapText="1"/>
    </xf>
    <xf numFmtId="0" fontId="5" fillId="0" borderId="27" xfId="0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9" fillId="33" borderId="27" xfId="0" applyFont="1" applyFill="1" applyBorder="1" applyAlignment="1">
      <alignment vertical="center"/>
    </xf>
    <xf numFmtId="0" fontId="9" fillId="33" borderId="28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left" vertical="center" wrapText="1"/>
    </xf>
    <xf numFmtId="4" fontId="10" fillId="0" borderId="12" xfId="0" applyNumberFormat="1" applyFont="1" applyBorder="1" applyAlignment="1">
      <alignment horizontal="center" vertical="center"/>
    </xf>
    <xf numFmtId="4" fontId="10" fillId="38" borderId="12" xfId="0" applyNumberFormat="1" applyFont="1" applyFill="1" applyBorder="1" applyAlignment="1">
      <alignment horizontal="right" vertical="center"/>
    </xf>
    <xf numFmtId="4" fontId="5" fillId="35" borderId="14" xfId="0" applyNumberFormat="1" applyFont="1" applyFill="1" applyBorder="1" applyAlignment="1">
      <alignment vertical="center" wrapText="1"/>
    </xf>
    <xf numFmtId="4" fontId="5" fillId="36" borderId="12" xfId="0" applyNumberFormat="1" applyFont="1" applyFill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4" fontId="10" fillId="39" borderId="12" xfId="0" applyNumberFormat="1" applyFont="1" applyFill="1" applyBorder="1" applyAlignment="1">
      <alignment horizontal="right" vertical="center"/>
    </xf>
    <xf numFmtId="0" fontId="10" fillId="0" borderId="29" xfId="0" applyFont="1" applyBorder="1" applyAlignment="1">
      <alignment horizontal="center" vertical="center"/>
    </xf>
    <xf numFmtId="4" fontId="10" fillId="0" borderId="29" xfId="0" applyNumberFormat="1" applyFont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4" fontId="10" fillId="40" borderId="12" xfId="0" applyNumberFormat="1" applyFont="1" applyFill="1" applyBorder="1" applyAlignment="1">
      <alignment vertical="center"/>
    </xf>
    <xf numFmtId="4" fontId="5" fillId="35" borderId="12" xfId="0" applyNumberFormat="1" applyFont="1" applyFill="1" applyBorder="1" applyAlignment="1">
      <alignment vertical="center" wrapText="1"/>
    </xf>
    <xf numFmtId="4" fontId="5" fillId="36" borderId="13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" fontId="2" fillId="33" borderId="0" xfId="0" applyNumberFormat="1" applyFont="1" applyFill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4" fontId="5" fillId="0" borderId="13" xfId="0" applyNumberFormat="1" applyFont="1" applyBorder="1" applyAlignment="1">
      <alignment horizontal="right" vertical="center"/>
    </xf>
    <xf numFmtId="0" fontId="5" fillId="36" borderId="12" xfId="0" applyFont="1" applyFill="1" applyBorder="1" applyAlignment="1">
      <alignment horizontal="right" vertical="center"/>
    </xf>
    <xf numFmtId="0" fontId="5" fillId="36" borderId="12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center"/>
    </xf>
    <xf numFmtId="0" fontId="5" fillId="36" borderId="12" xfId="0" applyFont="1" applyFill="1" applyBorder="1" applyAlignment="1">
      <alignment horizontal="left" vertical="center"/>
    </xf>
    <xf numFmtId="4" fontId="5" fillId="35" borderId="13" xfId="0" applyNumberFormat="1" applyFont="1" applyFill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right" vertical="center"/>
    </xf>
    <xf numFmtId="4" fontId="5" fillId="36" borderId="13" xfId="0" applyNumberFormat="1" applyFont="1" applyFill="1" applyBorder="1" applyAlignment="1">
      <alignment horizontal="center" vertical="center"/>
    </xf>
    <xf numFmtId="4" fontId="5" fillId="35" borderId="13" xfId="0" applyNumberFormat="1" applyFont="1" applyFill="1" applyBorder="1" applyAlignment="1">
      <alignment vertical="center"/>
    </xf>
    <xf numFmtId="4" fontId="5" fillId="0" borderId="13" xfId="0" applyNumberFormat="1" applyFont="1" applyBorder="1" applyAlignment="1">
      <alignment vertical="center" wrapText="1"/>
    </xf>
    <xf numFmtId="0" fontId="5" fillId="36" borderId="13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left" vertical="center" wrapText="1"/>
    </xf>
    <xf numFmtId="49" fontId="6" fillId="36" borderId="13" xfId="0" applyNumberFormat="1" applyFont="1" applyFill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5" fillId="36" borderId="12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center" vertical="center"/>
    </xf>
    <xf numFmtId="0" fontId="10" fillId="41" borderId="12" xfId="0" applyFont="1" applyFill="1" applyBorder="1" applyAlignment="1">
      <alignment horizontal="left" vertical="center"/>
    </xf>
    <xf numFmtId="4" fontId="5" fillId="0" borderId="13" xfId="0" applyNumberFormat="1" applyFont="1" applyFill="1" applyBorder="1" applyAlignment="1">
      <alignment vertical="center"/>
    </xf>
    <xf numFmtId="4" fontId="8" fillId="42" borderId="13" xfId="0" applyNumberFormat="1" applyFont="1" applyFill="1" applyBorder="1" applyAlignment="1">
      <alignment horizontal="right" vertical="center" wrapText="1"/>
    </xf>
    <xf numFmtId="4" fontId="8" fillId="36" borderId="13" xfId="0" applyNumberFormat="1" applyFont="1" applyFill="1" applyBorder="1" applyAlignment="1">
      <alignment horizontal="right" vertical="center"/>
    </xf>
    <xf numFmtId="0" fontId="8" fillId="36" borderId="13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4" fontId="5" fillId="0" borderId="23" xfId="0" applyNumberFormat="1" applyFont="1" applyBorder="1" applyAlignment="1">
      <alignment vertical="center" wrapText="1"/>
    </xf>
    <xf numFmtId="49" fontId="6" fillId="36" borderId="12" xfId="0" applyNumberFormat="1" applyFont="1" applyFill="1" applyBorder="1" applyAlignment="1">
      <alignment horizontal="left" vertical="center" wrapText="1"/>
    </xf>
    <xf numFmtId="49" fontId="15" fillId="2" borderId="12" xfId="0" applyNumberFormat="1" applyFont="1" applyFill="1" applyBorder="1" applyAlignment="1">
      <alignment horizontal="left" vertical="center" wrapText="1"/>
    </xf>
    <xf numFmtId="4" fontId="8" fillId="42" borderId="12" xfId="0" applyNumberFormat="1" applyFont="1" applyFill="1" applyBorder="1" applyAlignment="1">
      <alignment horizontal="right" vertical="center" wrapText="1"/>
    </xf>
    <xf numFmtId="4" fontId="8" fillId="2" borderId="12" xfId="0" applyNumberFormat="1" applyFont="1" applyFill="1" applyBorder="1" applyAlignment="1">
      <alignment vertical="center"/>
    </xf>
    <xf numFmtId="4" fontId="8" fillId="2" borderId="12" xfId="0" applyNumberFormat="1" applyFont="1" applyFill="1" applyBorder="1" applyAlignment="1">
      <alignment vertical="center" wrapText="1"/>
    </xf>
    <xf numFmtId="4" fontId="8" fillId="42" borderId="13" xfId="0" applyNumberFormat="1" applyFont="1" applyFill="1" applyBorder="1" applyAlignment="1">
      <alignment vertical="center"/>
    </xf>
    <xf numFmtId="4" fontId="8" fillId="2" borderId="13" xfId="0" applyNumberFormat="1" applyFont="1" applyFill="1" applyBorder="1" applyAlignment="1">
      <alignment vertical="center"/>
    </xf>
    <xf numFmtId="4" fontId="8" fillId="2" borderId="13" xfId="0" applyNumberFormat="1" applyFont="1" applyFill="1" applyBorder="1" applyAlignment="1">
      <alignment vertical="center" wrapText="1"/>
    </xf>
    <xf numFmtId="4" fontId="5" fillId="35" borderId="29" xfId="0" applyNumberFormat="1" applyFont="1" applyFill="1" applyBorder="1" applyAlignment="1">
      <alignment horizontal="right" vertical="center" wrapText="1"/>
    </xf>
    <xf numFmtId="4" fontId="5" fillId="35" borderId="10" xfId="0" applyNumberFormat="1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vertical="center"/>
    </xf>
    <xf numFmtId="4" fontId="8" fillId="33" borderId="32" xfId="0" applyNumberFormat="1" applyFont="1" applyFill="1" applyBorder="1" applyAlignment="1">
      <alignment horizontal="right" vertical="center" wrapText="1"/>
    </xf>
    <xf numFmtId="4" fontId="5" fillId="35" borderId="12" xfId="0" applyNumberFormat="1" applyFont="1" applyFill="1" applyBorder="1" applyAlignment="1">
      <alignment horizontal="right" vertical="center"/>
    </xf>
    <xf numFmtId="4" fontId="8" fillId="42" borderId="12" xfId="0" applyNumberFormat="1" applyFont="1" applyFill="1" applyBorder="1" applyAlignment="1">
      <alignment horizontal="right" vertical="center"/>
    </xf>
    <xf numFmtId="4" fontId="8" fillId="42" borderId="12" xfId="0" applyNumberFormat="1" applyFont="1" applyFill="1" applyBorder="1" applyAlignment="1">
      <alignment vertical="center"/>
    </xf>
    <xf numFmtId="4" fontId="5" fillId="33" borderId="19" xfId="0" applyNumberFormat="1" applyFont="1" applyFill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4" fontId="5" fillId="0" borderId="19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4" fontId="8" fillId="2" borderId="12" xfId="0" applyNumberFormat="1" applyFont="1" applyFill="1" applyBorder="1" applyAlignment="1">
      <alignment horizontal="right" vertical="center"/>
    </xf>
    <xf numFmtId="4" fontId="8" fillId="2" borderId="12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right" vertical="center"/>
    </xf>
    <xf numFmtId="0" fontId="16" fillId="2" borderId="13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right" vertical="center"/>
    </xf>
    <xf numFmtId="4" fontId="8" fillId="2" borderId="13" xfId="0" applyNumberFormat="1" applyFont="1" applyFill="1" applyBorder="1" applyAlignment="1">
      <alignment horizontal="left" vertical="center"/>
    </xf>
    <xf numFmtId="4" fontId="8" fillId="2" borderId="16" xfId="0" applyNumberFormat="1" applyFont="1" applyFill="1" applyBorder="1" applyAlignment="1">
      <alignment horizontal="left" vertical="center"/>
    </xf>
    <xf numFmtId="4" fontId="8" fillId="2" borderId="12" xfId="0" applyNumberFormat="1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4" fontId="10" fillId="38" borderId="13" xfId="0" applyNumberFormat="1" applyFont="1" applyFill="1" applyBorder="1" applyAlignment="1">
      <alignment horizontal="right" vertical="center"/>
    </xf>
    <xf numFmtId="49" fontId="17" fillId="38" borderId="12" xfId="0" applyNumberFormat="1" applyFont="1" applyFill="1" applyBorder="1" applyAlignment="1">
      <alignment horizontal="left" vertical="center" wrapText="1"/>
    </xf>
    <xf numFmtId="49" fontId="18" fillId="38" borderId="12" xfId="0" applyNumberFormat="1" applyFont="1" applyFill="1" applyBorder="1" applyAlignment="1">
      <alignment horizontal="left" vertical="center" wrapText="1"/>
    </xf>
    <xf numFmtId="0" fontId="8" fillId="36" borderId="12" xfId="0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left" vertical="center"/>
    </xf>
    <xf numFmtId="4" fontId="5" fillId="0" borderId="29" xfId="0" applyNumberFormat="1" applyFont="1" applyFill="1" applyBorder="1" applyAlignment="1">
      <alignment horizontal="right" vertical="center"/>
    </xf>
    <xf numFmtId="4" fontId="5" fillId="0" borderId="29" xfId="0" applyNumberFormat="1" applyFont="1" applyFill="1" applyBorder="1" applyAlignment="1">
      <alignment vertical="center" wrapText="1"/>
    </xf>
    <xf numFmtId="4" fontId="5" fillId="0" borderId="29" xfId="0" applyNumberFormat="1" applyFont="1" applyBorder="1" applyAlignment="1">
      <alignment horizontal="right" vertical="center"/>
    </xf>
    <xf numFmtId="49" fontId="15" fillId="2" borderId="13" xfId="0" applyNumberFormat="1" applyFont="1" applyFill="1" applyBorder="1" applyAlignment="1">
      <alignment horizontal="left" vertical="center" wrapText="1"/>
    </xf>
    <xf numFmtId="0" fontId="5" fillId="36" borderId="29" xfId="0" applyFont="1" applyFill="1" applyBorder="1" applyAlignment="1">
      <alignment horizontal="center" vertical="center"/>
    </xf>
    <xf numFmtId="0" fontId="5" fillId="36" borderId="29" xfId="0" applyFont="1" applyFill="1" applyBorder="1" applyAlignment="1">
      <alignment horizontal="left" vertical="center" wrapText="1"/>
    </xf>
    <xf numFmtId="49" fontId="15" fillId="36" borderId="29" xfId="0" applyNumberFormat="1" applyFont="1" applyFill="1" applyBorder="1" applyAlignment="1">
      <alignment horizontal="left" vertical="center" wrapText="1"/>
    </xf>
    <xf numFmtId="4" fontId="8" fillId="36" borderId="29" xfId="0" applyNumberFormat="1" applyFont="1" applyFill="1" applyBorder="1" applyAlignment="1">
      <alignment horizontal="right" vertical="center"/>
    </xf>
    <xf numFmtId="4" fontId="8" fillId="36" borderId="29" xfId="0" applyNumberFormat="1" applyFont="1" applyFill="1" applyBorder="1" applyAlignment="1">
      <alignment vertical="center"/>
    </xf>
    <xf numFmtId="0" fontId="8" fillId="36" borderId="29" xfId="0" applyFont="1" applyFill="1" applyBorder="1" applyAlignment="1">
      <alignment horizontal="right" vertical="center"/>
    </xf>
    <xf numFmtId="4" fontId="8" fillId="36" borderId="29" xfId="0" applyNumberFormat="1" applyFont="1" applyFill="1" applyBorder="1" applyAlignment="1">
      <alignment horizontal="left" vertical="center"/>
    </xf>
    <xf numFmtId="0" fontId="8" fillId="36" borderId="29" xfId="0" applyFont="1" applyFill="1" applyBorder="1" applyAlignment="1">
      <alignment horizontal="left" vertical="center"/>
    </xf>
    <xf numFmtId="0" fontId="9" fillId="38" borderId="13" xfId="0" applyFont="1" applyFill="1" applyBorder="1" applyAlignment="1">
      <alignment horizontal="center" vertical="center"/>
    </xf>
    <xf numFmtId="0" fontId="9" fillId="38" borderId="19" xfId="0" applyFont="1" applyFill="1" applyBorder="1" applyAlignment="1">
      <alignment horizontal="center" vertical="center"/>
    </xf>
    <xf numFmtId="0" fontId="9" fillId="38" borderId="1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49" fontId="6" fillId="36" borderId="13" xfId="0" applyNumberFormat="1" applyFont="1" applyFill="1" applyBorder="1" applyAlignment="1">
      <alignment horizontal="left" vertical="center" wrapText="1"/>
    </xf>
    <xf numFmtId="49" fontId="6" fillId="36" borderId="19" xfId="0" applyNumberFormat="1" applyFont="1" applyFill="1" applyBorder="1" applyAlignment="1">
      <alignment horizontal="left" vertical="center" wrapText="1"/>
    </xf>
    <xf numFmtId="49" fontId="6" fillId="36" borderId="15" xfId="0" applyNumberFormat="1" applyFont="1" applyFill="1" applyBorder="1" applyAlignment="1">
      <alignment horizontal="left" vertical="center" wrapText="1"/>
    </xf>
    <xf numFmtId="0" fontId="5" fillId="36" borderId="24" xfId="0" applyFont="1" applyFill="1" applyBorder="1" applyAlignment="1">
      <alignment horizontal="left" vertical="center"/>
    </xf>
    <xf numFmtId="0" fontId="5" fillId="36" borderId="19" xfId="0" applyFont="1" applyFill="1" applyBorder="1" applyAlignment="1">
      <alignment horizontal="left" vertical="center"/>
    </xf>
    <xf numFmtId="0" fontId="5" fillId="36" borderId="15" xfId="0" applyFont="1" applyFill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49" fontId="6" fillId="36" borderId="12" xfId="0" applyNumberFormat="1" applyFont="1" applyFill="1" applyBorder="1" applyAlignment="1">
      <alignment horizontal="left" vertical="center" wrapText="1"/>
    </xf>
    <xf numFmtId="0" fontId="10" fillId="41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10" fillId="40" borderId="11" xfId="0" applyFont="1" applyFill="1" applyBorder="1" applyAlignment="1">
      <alignment horizontal="center" vertical="center" wrapText="1"/>
    </xf>
    <xf numFmtId="0" fontId="10" fillId="40" borderId="10" xfId="0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10" fillId="40" borderId="36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10" fillId="38" borderId="16" xfId="0" applyFont="1" applyFill="1" applyBorder="1" applyAlignment="1">
      <alignment horizontal="center" vertical="center"/>
    </xf>
    <xf numFmtId="0" fontId="10" fillId="38" borderId="29" xfId="0" applyFont="1" applyFill="1" applyBorder="1" applyAlignment="1">
      <alignment horizontal="center" vertical="center"/>
    </xf>
    <xf numFmtId="0" fontId="10" fillId="38" borderId="31" xfId="0" applyFont="1" applyFill="1" applyBorder="1" applyAlignment="1">
      <alignment horizontal="center" vertical="center"/>
    </xf>
    <xf numFmtId="0" fontId="10" fillId="38" borderId="38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10" fillId="38" borderId="34" xfId="0" applyFont="1" applyFill="1" applyBorder="1" applyAlignment="1">
      <alignment horizontal="center" vertical="center"/>
    </xf>
    <xf numFmtId="0" fontId="10" fillId="38" borderId="39" xfId="0" applyFont="1" applyFill="1" applyBorder="1" applyAlignment="1">
      <alignment horizontal="center" vertical="center"/>
    </xf>
    <xf numFmtId="0" fontId="10" fillId="38" borderId="40" xfId="0" applyFont="1" applyFill="1" applyBorder="1" applyAlignment="1">
      <alignment horizontal="center" vertical="center"/>
    </xf>
    <xf numFmtId="0" fontId="10" fillId="38" borderId="3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40" borderId="11" xfId="0" applyFont="1" applyFill="1" applyBorder="1" applyAlignment="1">
      <alignment horizontal="center" vertical="center"/>
    </xf>
    <xf numFmtId="0" fontId="10" fillId="40" borderId="11" xfId="0" applyFont="1" applyFill="1" applyBorder="1" applyAlignment="1">
      <alignment horizontal="center" vertical="center" textRotation="46"/>
    </xf>
    <xf numFmtId="0" fontId="9" fillId="0" borderId="12" xfId="0" applyFont="1" applyBorder="1" applyAlignment="1">
      <alignment vertical="center"/>
    </xf>
    <xf numFmtId="0" fontId="5" fillId="38" borderId="13" xfId="0" applyFont="1" applyFill="1" applyBorder="1" applyAlignment="1">
      <alignment horizontal="center" vertical="center"/>
    </xf>
    <xf numFmtId="0" fontId="5" fillId="38" borderId="19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 horizontal="center" vertical="center"/>
    </xf>
    <xf numFmtId="0" fontId="10" fillId="39" borderId="19" xfId="0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34" xfId="0" applyFont="1" applyFill="1" applyBorder="1" applyAlignment="1">
      <alignment horizontal="center" vertical="center"/>
    </xf>
    <xf numFmtId="0" fontId="10" fillId="34" borderId="39" xfId="0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10" fillId="39" borderId="16" xfId="0" applyFont="1" applyFill="1" applyBorder="1" applyAlignment="1">
      <alignment horizontal="center" vertical="center"/>
    </xf>
    <xf numFmtId="0" fontId="10" fillId="39" borderId="29" xfId="0" applyFont="1" applyFill="1" applyBorder="1" applyAlignment="1">
      <alignment horizontal="center" vertical="center"/>
    </xf>
    <xf numFmtId="0" fontId="10" fillId="39" borderId="31" xfId="0" applyFont="1" applyFill="1" applyBorder="1" applyAlignment="1">
      <alignment horizontal="center" vertical="center"/>
    </xf>
    <xf numFmtId="0" fontId="10" fillId="39" borderId="38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horizontal="center" vertical="center"/>
    </xf>
    <xf numFmtId="0" fontId="10" fillId="39" borderId="34" xfId="0" applyFont="1" applyFill="1" applyBorder="1" applyAlignment="1">
      <alignment horizontal="center" vertical="center"/>
    </xf>
    <xf numFmtId="0" fontId="10" fillId="39" borderId="39" xfId="0" applyFont="1" applyFill="1" applyBorder="1" applyAlignment="1">
      <alignment horizontal="center" vertical="center"/>
    </xf>
    <xf numFmtId="0" fontId="10" fillId="39" borderId="40" xfId="0" applyFont="1" applyFill="1" applyBorder="1" applyAlignment="1">
      <alignment horizontal="center" vertical="center"/>
    </xf>
    <xf numFmtId="0" fontId="10" fillId="39" borderId="35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5"/>
  <sheetViews>
    <sheetView showGridLines="0" tabSelected="1" view="pageBreakPreview" zoomScale="74" zoomScaleNormal="74" zoomScaleSheetLayoutView="74" zoomScalePageLayoutView="0" workbookViewId="0" topLeftCell="A86">
      <selection activeCell="E70" sqref="E70:E72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9.57421875" style="0" customWidth="1"/>
    <col min="5" max="5" width="123.8515625" style="0" customWidth="1"/>
    <col min="6" max="6" width="16.00390625" style="0" customWidth="1"/>
    <col min="7" max="7" width="18.00390625" style="0" customWidth="1"/>
    <col min="8" max="8" width="17.421875" style="0" customWidth="1"/>
    <col min="9" max="9" width="19.00390625" style="0" customWidth="1"/>
    <col min="10" max="10" width="15.28125" style="0" customWidth="1"/>
    <col min="11" max="11" width="18.7109375" style="0" customWidth="1"/>
    <col min="12" max="12" width="16.421875" style="0" customWidth="1"/>
    <col min="13" max="13" width="29.28125" style="0" customWidth="1"/>
    <col min="16" max="16" width="13.421875" style="0" bestFit="1" customWidth="1"/>
  </cols>
  <sheetData>
    <row r="1" spans="9:10" ht="18.75" customHeight="1">
      <c r="I1" s="1"/>
      <c r="J1" s="61" t="s">
        <v>106</v>
      </c>
    </row>
    <row r="2" spans="9:10" ht="18.75" customHeight="1">
      <c r="I2" s="1"/>
      <c r="J2" s="61" t="s">
        <v>109</v>
      </c>
    </row>
    <row r="3" spans="9:10" ht="18.75" customHeight="1">
      <c r="I3" s="1"/>
      <c r="J3" s="61" t="s">
        <v>97</v>
      </c>
    </row>
    <row r="4" spans="9:10" ht="18.75" customHeight="1">
      <c r="I4" s="1"/>
      <c r="J4" s="61" t="s">
        <v>110</v>
      </c>
    </row>
    <row r="5" ht="9" customHeight="1">
      <c r="I5" s="1"/>
    </row>
    <row r="6" spans="1:12" ht="28.5" customHeight="1">
      <c r="A6" s="265" t="s">
        <v>38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</row>
    <row r="7" spans="1:12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20.25" customHeight="1">
      <c r="A8" s="266" t="s">
        <v>0</v>
      </c>
      <c r="B8" s="266" t="s">
        <v>1</v>
      </c>
      <c r="C8" s="267" t="s">
        <v>2</v>
      </c>
      <c r="D8" s="266" t="s">
        <v>3</v>
      </c>
      <c r="E8" s="240" t="s">
        <v>4</v>
      </c>
      <c r="F8" s="241" t="s">
        <v>101</v>
      </c>
      <c r="G8" s="240" t="s">
        <v>5</v>
      </c>
      <c r="H8" s="240" t="s">
        <v>6</v>
      </c>
      <c r="I8" s="240"/>
      <c r="J8" s="240"/>
      <c r="K8" s="240"/>
      <c r="L8" s="240" t="s">
        <v>7</v>
      </c>
    </row>
    <row r="9" spans="1:12" ht="23.25" customHeight="1">
      <c r="A9" s="266"/>
      <c r="B9" s="266"/>
      <c r="C9" s="267"/>
      <c r="D9" s="266"/>
      <c r="E9" s="240"/>
      <c r="F9" s="242"/>
      <c r="G9" s="240"/>
      <c r="H9" s="240" t="s">
        <v>8</v>
      </c>
      <c r="I9" s="240"/>
      <c r="J9" s="240"/>
      <c r="K9" s="240"/>
      <c r="L9" s="240"/>
    </row>
    <row r="10" spans="1:12" ht="12.75" customHeight="1">
      <c r="A10" s="266"/>
      <c r="B10" s="266"/>
      <c r="C10" s="267"/>
      <c r="D10" s="266"/>
      <c r="E10" s="240"/>
      <c r="F10" s="242"/>
      <c r="G10" s="240"/>
      <c r="H10" s="240" t="s">
        <v>9</v>
      </c>
      <c r="I10" s="240" t="s">
        <v>10</v>
      </c>
      <c r="J10" s="240" t="s">
        <v>11</v>
      </c>
      <c r="K10" s="240" t="s">
        <v>12</v>
      </c>
      <c r="L10" s="240"/>
    </row>
    <row r="11" spans="1:12" ht="15.75" customHeight="1">
      <c r="A11" s="266"/>
      <c r="B11" s="266"/>
      <c r="C11" s="267"/>
      <c r="D11" s="266"/>
      <c r="E11" s="240"/>
      <c r="F11" s="242"/>
      <c r="G11" s="240"/>
      <c r="H11" s="240"/>
      <c r="I11" s="240"/>
      <c r="J11" s="240"/>
      <c r="K11" s="240"/>
      <c r="L11" s="240"/>
    </row>
    <row r="12" spans="1:12" ht="48.75" customHeight="1">
      <c r="A12" s="266"/>
      <c r="B12" s="266"/>
      <c r="C12" s="267"/>
      <c r="D12" s="266"/>
      <c r="E12" s="240"/>
      <c r="F12" s="243"/>
      <c r="G12" s="240"/>
      <c r="H12" s="240"/>
      <c r="I12" s="240"/>
      <c r="J12" s="240"/>
      <c r="K12" s="240"/>
      <c r="L12" s="240"/>
    </row>
    <row r="13" spans="1:12" s="3" customFormat="1" ht="23.25" customHeight="1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4">
        <v>11</v>
      </c>
      <c r="L13" s="4">
        <v>12</v>
      </c>
    </row>
    <row r="14" spans="1:12" s="3" customFormat="1" ht="30" customHeight="1">
      <c r="A14" s="244" t="s">
        <v>27</v>
      </c>
      <c r="B14" s="245"/>
      <c r="C14" s="245"/>
      <c r="D14" s="245"/>
      <c r="E14" s="246"/>
      <c r="F14" s="134"/>
      <c r="G14" s="4"/>
      <c r="H14" s="4"/>
      <c r="I14" s="4"/>
      <c r="J14" s="51"/>
      <c r="K14" s="16"/>
      <c r="L14" s="16"/>
    </row>
    <row r="15" spans="1:12" s="3" customFormat="1" ht="30" customHeight="1">
      <c r="A15" s="15">
        <v>1</v>
      </c>
      <c r="B15" s="65" t="s">
        <v>17</v>
      </c>
      <c r="C15" s="65" t="s">
        <v>18</v>
      </c>
      <c r="D15" s="15">
        <v>6060</v>
      </c>
      <c r="E15" s="19" t="s">
        <v>82</v>
      </c>
      <c r="F15" s="19"/>
      <c r="G15" s="18">
        <v>100000</v>
      </c>
      <c r="H15" s="18">
        <v>100000</v>
      </c>
      <c r="I15" s="15"/>
      <c r="J15" s="15"/>
      <c r="K15" s="15"/>
      <c r="L15" s="15" t="s">
        <v>28</v>
      </c>
    </row>
    <row r="16" spans="1:12" s="3" customFormat="1" ht="30" customHeight="1">
      <c r="A16" s="15">
        <v>2</v>
      </c>
      <c r="B16" s="15">
        <v>600</v>
      </c>
      <c r="C16" s="15">
        <v>60016</v>
      </c>
      <c r="D16" s="15">
        <v>6050</v>
      </c>
      <c r="E16" s="19" t="s">
        <v>58</v>
      </c>
      <c r="F16" s="19"/>
      <c r="G16" s="18">
        <v>50000</v>
      </c>
      <c r="H16" s="18">
        <v>50000</v>
      </c>
      <c r="I16" s="15"/>
      <c r="J16" s="15"/>
      <c r="K16" s="15"/>
      <c r="L16" s="15" t="s">
        <v>28</v>
      </c>
    </row>
    <row r="17" spans="1:12" s="3" customFormat="1" ht="30" customHeight="1">
      <c r="A17" s="23">
        <v>3</v>
      </c>
      <c r="B17" s="23">
        <v>600</v>
      </c>
      <c r="C17" s="23">
        <v>60016</v>
      </c>
      <c r="D17" s="23">
        <v>6050</v>
      </c>
      <c r="E17" s="19" t="s">
        <v>61</v>
      </c>
      <c r="F17" s="19"/>
      <c r="G17" s="18">
        <v>16612.77</v>
      </c>
      <c r="H17" s="18">
        <v>16612.77</v>
      </c>
      <c r="I17" s="15"/>
      <c r="J17" s="15"/>
      <c r="K17" s="15"/>
      <c r="L17" s="15" t="s">
        <v>28</v>
      </c>
    </row>
    <row r="18" spans="1:12" s="3" customFormat="1" ht="30" customHeight="1">
      <c r="A18" s="23">
        <v>4</v>
      </c>
      <c r="B18" s="23">
        <v>600</v>
      </c>
      <c r="C18" s="23">
        <v>60016</v>
      </c>
      <c r="D18" s="23">
        <v>6050</v>
      </c>
      <c r="E18" s="104" t="s">
        <v>65</v>
      </c>
      <c r="F18" s="104"/>
      <c r="G18" s="18">
        <v>44831.84</v>
      </c>
      <c r="H18" s="18">
        <v>44831.84</v>
      </c>
      <c r="I18" s="15"/>
      <c r="J18" s="15"/>
      <c r="K18" s="15"/>
      <c r="L18" s="15" t="s">
        <v>28</v>
      </c>
    </row>
    <row r="19" spans="1:12" s="3" customFormat="1" ht="30" customHeight="1">
      <c r="A19" s="23">
        <v>5</v>
      </c>
      <c r="B19" s="23">
        <v>600</v>
      </c>
      <c r="C19" s="23">
        <v>60016</v>
      </c>
      <c r="D19" s="23">
        <v>6050</v>
      </c>
      <c r="E19" s="19" t="s">
        <v>68</v>
      </c>
      <c r="F19" s="19"/>
      <c r="G19" s="18">
        <v>14563.86</v>
      </c>
      <c r="H19" s="18">
        <v>14563.86</v>
      </c>
      <c r="I19" s="15"/>
      <c r="J19" s="15"/>
      <c r="K19" s="15"/>
      <c r="L19" s="15" t="s">
        <v>28</v>
      </c>
    </row>
    <row r="20" spans="1:12" s="3" customFormat="1" ht="44.25" customHeight="1">
      <c r="A20" s="145">
        <v>6</v>
      </c>
      <c r="B20" s="145">
        <v>700</v>
      </c>
      <c r="C20" s="145">
        <v>70005</v>
      </c>
      <c r="D20" s="145">
        <v>6060</v>
      </c>
      <c r="E20" s="146" t="s">
        <v>81</v>
      </c>
      <c r="F20" s="78"/>
      <c r="G20" s="32">
        <v>600000</v>
      </c>
      <c r="H20" s="32">
        <v>500000</v>
      </c>
      <c r="I20" s="132" t="s">
        <v>87</v>
      </c>
      <c r="J20" s="133"/>
      <c r="K20" s="133"/>
      <c r="L20" s="145" t="s">
        <v>28</v>
      </c>
    </row>
    <row r="21" spans="1:12" s="3" customFormat="1" ht="42" customHeight="1">
      <c r="A21" s="15">
        <v>7</v>
      </c>
      <c r="B21" s="15">
        <v>754</v>
      </c>
      <c r="C21" s="15">
        <v>75416</v>
      </c>
      <c r="D21" s="15">
        <v>6050</v>
      </c>
      <c r="E21" s="17" t="s">
        <v>84</v>
      </c>
      <c r="F21" s="19"/>
      <c r="G21" s="18">
        <v>16000</v>
      </c>
      <c r="H21" s="18">
        <v>16000</v>
      </c>
      <c r="I21" s="15"/>
      <c r="J21" s="15"/>
      <c r="K21" s="15"/>
      <c r="L21" s="15" t="s">
        <v>28</v>
      </c>
    </row>
    <row r="22" spans="1:12" s="3" customFormat="1" ht="30" customHeight="1">
      <c r="A22" s="23">
        <v>8</v>
      </c>
      <c r="B22" s="15">
        <v>900</v>
      </c>
      <c r="C22" s="15">
        <v>90001</v>
      </c>
      <c r="D22" s="15">
        <v>6060</v>
      </c>
      <c r="E22" s="19" t="s">
        <v>83</v>
      </c>
      <c r="F22" s="19"/>
      <c r="G22" s="18">
        <v>50000</v>
      </c>
      <c r="H22" s="18">
        <v>50000</v>
      </c>
      <c r="I22" s="15"/>
      <c r="J22" s="15"/>
      <c r="K22" s="15"/>
      <c r="L22" s="15" t="s">
        <v>28</v>
      </c>
    </row>
    <row r="23" spans="1:12" s="3" customFormat="1" ht="30" customHeight="1">
      <c r="A23" s="216">
        <v>9</v>
      </c>
      <c r="B23" s="216">
        <v>900</v>
      </c>
      <c r="C23" s="216">
        <v>90001</v>
      </c>
      <c r="D23" s="216">
        <v>6060</v>
      </c>
      <c r="E23" s="217" t="s">
        <v>116</v>
      </c>
      <c r="F23" s="74" t="s">
        <v>98</v>
      </c>
      <c r="G23" s="18">
        <v>0</v>
      </c>
      <c r="H23" s="18">
        <v>0</v>
      </c>
      <c r="I23" s="15"/>
      <c r="J23" s="15"/>
      <c r="K23" s="15"/>
      <c r="L23" s="213" t="s">
        <v>28</v>
      </c>
    </row>
    <row r="24" spans="1:12" s="3" customFormat="1" ht="30" customHeight="1">
      <c r="A24" s="216"/>
      <c r="B24" s="216"/>
      <c r="C24" s="216"/>
      <c r="D24" s="216"/>
      <c r="E24" s="217"/>
      <c r="F24" s="74" t="s">
        <v>99</v>
      </c>
      <c r="G24" s="18">
        <v>10000</v>
      </c>
      <c r="H24" s="18">
        <v>10000</v>
      </c>
      <c r="I24" s="15"/>
      <c r="J24" s="15"/>
      <c r="K24" s="15"/>
      <c r="L24" s="214"/>
    </row>
    <row r="25" spans="1:12" s="3" customFormat="1" ht="30" customHeight="1">
      <c r="A25" s="216"/>
      <c r="B25" s="216"/>
      <c r="C25" s="216"/>
      <c r="D25" s="216"/>
      <c r="E25" s="217"/>
      <c r="F25" s="162" t="s">
        <v>100</v>
      </c>
      <c r="G25" s="180">
        <v>10000</v>
      </c>
      <c r="H25" s="180">
        <v>10000</v>
      </c>
      <c r="I25" s="182"/>
      <c r="J25" s="182"/>
      <c r="K25" s="182"/>
      <c r="L25" s="215"/>
    </row>
    <row r="26" spans="1:12" s="3" customFormat="1" ht="30" customHeight="1">
      <c r="A26" s="216">
        <v>10</v>
      </c>
      <c r="B26" s="216">
        <v>900</v>
      </c>
      <c r="C26" s="216">
        <v>90003</v>
      </c>
      <c r="D26" s="216">
        <v>6050</v>
      </c>
      <c r="E26" s="217" t="s">
        <v>117</v>
      </c>
      <c r="F26" s="161" t="s">
        <v>98</v>
      </c>
      <c r="G26" s="32">
        <v>0</v>
      </c>
      <c r="H26" s="32">
        <v>0</v>
      </c>
      <c r="I26" s="195"/>
      <c r="J26" s="195"/>
      <c r="K26" s="195"/>
      <c r="L26" s="213" t="s">
        <v>28</v>
      </c>
    </row>
    <row r="27" spans="1:12" s="3" customFormat="1" ht="30" customHeight="1">
      <c r="A27" s="216"/>
      <c r="B27" s="216"/>
      <c r="C27" s="216"/>
      <c r="D27" s="216"/>
      <c r="E27" s="217"/>
      <c r="F27" s="161" t="s">
        <v>99</v>
      </c>
      <c r="G27" s="32">
        <v>20000</v>
      </c>
      <c r="H27" s="32">
        <v>20000</v>
      </c>
      <c r="I27" s="195"/>
      <c r="J27" s="195"/>
      <c r="K27" s="195"/>
      <c r="L27" s="214"/>
    </row>
    <row r="28" spans="1:12" s="3" customFormat="1" ht="30" customHeight="1">
      <c r="A28" s="216"/>
      <c r="B28" s="216"/>
      <c r="C28" s="216"/>
      <c r="D28" s="216"/>
      <c r="E28" s="217"/>
      <c r="F28" s="162" t="s">
        <v>100</v>
      </c>
      <c r="G28" s="180">
        <v>20000</v>
      </c>
      <c r="H28" s="180">
        <v>20000</v>
      </c>
      <c r="I28" s="182"/>
      <c r="J28" s="182"/>
      <c r="K28" s="182"/>
      <c r="L28" s="215"/>
    </row>
    <row r="29" spans="1:12" s="3" customFormat="1" ht="30" customHeight="1">
      <c r="A29" s="23">
        <v>11</v>
      </c>
      <c r="B29" s="23">
        <v>900</v>
      </c>
      <c r="C29" s="23">
        <v>90015</v>
      </c>
      <c r="D29" s="23">
        <v>6050</v>
      </c>
      <c r="E29" s="91" t="s">
        <v>48</v>
      </c>
      <c r="F29" s="91"/>
      <c r="G29" s="92">
        <v>30000</v>
      </c>
      <c r="H29" s="92">
        <v>30000</v>
      </c>
      <c r="I29" s="52"/>
      <c r="J29" s="21"/>
      <c r="K29" s="50"/>
      <c r="L29" s="23" t="s">
        <v>28</v>
      </c>
    </row>
    <row r="30" spans="1:12" s="3" customFormat="1" ht="30" customHeight="1">
      <c r="A30" s="16">
        <v>12</v>
      </c>
      <c r="B30" s="76">
        <v>900</v>
      </c>
      <c r="C30" s="21">
        <v>90015</v>
      </c>
      <c r="D30" s="21">
        <v>6050</v>
      </c>
      <c r="E30" s="89" t="s">
        <v>60</v>
      </c>
      <c r="F30" s="89"/>
      <c r="G30" s="102">
        <v>80000</v>
      </c>
      <c r="H30" s="95">
        <v>80000</v>
      </c>
      <c r="I30" s="7"/>
      <c r="J30" s="4"/>
      <c r="K30" s="51"/>
      <c r="L30" s="15" t="s">
        <v>28</v>
      </c>
    </row>
    <row r="31" spans="1:12" s="3" customFormat="1" ht="30" customHeight="1">
      <c r="A31" s="15">
        <v>13</v>
      </c>
      <c r="B31" s="15">
        <v>900</v>
      </c>
      <c r="C31" s="15">
        <v>90015</v>
      </c>
      <c r="D31" s="15">
        <v>6050</v>
      </c>
      <c r="E31" s="93" t="s">
        <v>66</v>
      </c>
      <c r="F31" s="93"/>
      <c r="G31" s="94">
        <v>10000</v>
      </c>
      <c r="H31" s="103">
        <v>10000</v>
      </c>
      <c r="I31" s="18"/>
      <c r="J31" s="15"/>
      <c r="K31" s="15"/>
      <c r="L31" s="15" t="s">
        <v>28</v>
      </c>
    </row>
    <row r="32" spans="1:12" s="3" customFormat="1" ht="30" customHeight="1">
      <c r="A32" s="15">
        <v>14</v>
      </c>
      <c r="B32" s="15">
        <v>900</v>
      </c>
      <c r="C32" s="15">
        <v>90015</v>
      </c>
      <c r="D32" s="15">
        <v>6050</v>
      </c>
      <c r="E32" s="93" t="s">
        <v>67</v>
      </c>
      <c r="F32" s="93"/>
      <c r="G32" s="94">
        <v>8000</v>
      </c>
      <c r="H32" s="103">
        <v>8000</v>
      </c>
      <c r="I32" s="18"/>
      <c r="J32" s="15"/>
      <c r="K32" s="15"/>
      <c r="L32" s="15" t="s">
        <v>28</v>
      </c>
    </row>
    <row r="33" spans="1:12" s="3" customFormat="1" ht="30" customHeight="1">
      <c r="A33" s="213">
        <v>15</v>
      </c>
      <c r="B33" s="213">
        <v>900</v>
      </c>
      <c r="C33" s="213">
        <v>90015</v>
      </c>
      <c r="D33" s="213">
        <v>6050</v>
      </c>
      <c r="E33" s="253" t="s">
        <v>114</v>
      </c>
      <c r="F33" s="74" t="s">
        <v>98</v>
      </c>
      <c r="G33" s="94">
        <v>0</v>
      </c>
      <c r="H33" s="103">
        <v>0</v>
      </c>
      <c r="I33" s="18"/>
      <c r="J33" s="15"/>
      <c r="K33" s="15"/>
      <c r="L33" s="213" t="s">
        <v>28</v>
      </c>
    </row>
    <row r="34" spans="1:12" s="3" customFormat="1" ht="30" customHeight="1">
      <c r="A34" s="214"/>
      <c r="B34" s="214"/>
      <c r="C34" s="214"/>
      <c r="D34" s="214"/>
      <c r="E34" s="254"/>
      <c r="F34" s="74" t="s">
        <v>99</v>
      </c>
      <c r="G34" s="94">
        <v>40000</v>
      </c>
      <c r="H34" s="103">
        <v>40000</v>
      </c>
      <c r="I34" s="18"/>
      <c r="J34" s="15"/>
      <c r="K34" s="15"/>
      <c r="L34" s="214"/>
    </row>
    <row r="35" spans="1:12" s="3" customFormat="1" ht="30" customHeight="1">
      <c r="A35" s="215"/>
      <c r="B35" s="215"/>
      <c r="C35" s="215"/>
      <c r="D35" s="215"/>
      <c r="E35" s="255"/>
      <c r="F35" s="162" t="s">
        <v>100</v>
      </c>
      <c r="G35" s="180">
        <v>40000</v>
      </c>
      <c r="H35" s="165">
        <v>40000</v>
      </c>
      <c r="I35" s="180"/>
      <c r="J35" s="182"/>
      <c r="K35" s="182"/>
      <c r="L35" s="215"/>
    </row>
    <row r="36" spans="1:12" s="3" customFormat="1" ht="30" customHeight="1">
      <c r="A36" s="15">
        <v>16</v>
      </c>
      <c r="B36" s="15">
        <v>900</v>
      </c>
      <c r="C36" s="15">
        <v>90095</v>
      </c>
      <c r="D36" s="15">
        <v>6050</v>
      </c>
      <c r="E36" s="93" t="s">
        <v>62</v>
      </c>
      <c r="F36" s="93"/>
      <c r="G36" s="94">
        <v>12951.49</v>
      </c>
      <c r="H36" s="103">
        <v>12951.49</v>
      </c>
      <c r="I36" s="18"/>
      <c r="J36" s="15"/>
      <c r="K36" s="15"/>
      <c r="L36" s="15" t="s">
        <v>28</v>
      </c>
    </row>
    <row r="37" spans="1:12" s="3" customFormat="1" ht="30" customHeight="1">
      <c r="A37" s="15">
        <v>17</v>
      </c>
      <c r="B37" s="15">
        <v>900</v>
      </c>
      <c r="C37" s="15">
        <v>90095</v>
      </c>
      <c r="D37" s="15">
        <v>6050</v>
      </c>
      <c r="E37" s="93" t="s">
        <v>70</v>
      </c>
      <c r="F37" s="93"/>
      <c r="G37" s="94">
        <v>17277.28</v>
      </c>
      <c r="H37" s="103">
        <v>17277.28</v>
      </c>
      <c r="I37" s="18"/>
      <c r="J37" s="15"/>
      <c r="K37" s="15"/>
      <c r="L37" s="15" t="s">
        <v>28</v>
      </c>
    </row>
    <row r="38" spans="1:12" s="3" customFormat="1" ht="30" customHeight="1">
      <c r="A38" s="16">
        <v>18</v>
      </c>
      <c r="B38" s="16">
        <v>900</v>
      </c>
      <c r="C38" s="16">
        <v>90095</v>
      </c>
      <c r="D38" s="16">
        <v>6050</v>
      </c>
      <c r="E38" s="89" t="s">
        <v>71</v>
      </c>
      <c r="F38" s="89"/>
      <c r="G38" s="102">
        <v>10000</v>
      </c>
      <c r="H38" s="196">
        <v>10000</v>
      </c>
      <c r="I38" s="131"/>
      <c r="J38" s="16"/>
      <c r="K38" s="16"/>
      <c r="L38" s="16" t="s">
        <v>28</v>
      </c>
    </row>
    <row r="39" spans="1:12" s="3" customFormat="1" ht="30" customHeight="1">
      <c r="A39" s="114"/>
      <c r="B39" s="114"/>
      <c r="C39" s="114"/>
      <c r="D39" s="114"/>
      <c r="E39" s="197"/>
      <c r="F39" s="197"/>
      <c r="G39" s="198"/>
      <c r="H39" s="199"/>
      <c r="I39" s="200"/>
      <c r="J39" s="114"/>
      <c r="K39" s="114"/>
      <c r="L39" s="114"/>
    </row>
    <row r="40" spans="1:12" s="3" customFormat="1" ht="30" customHeight="1">
      <c r="A40" s="5">
        <v>1</v>
      </c>
      <c r="B40" s="5">
        <v>2</v>
      </c>
      <c r="C40" s="5">
        <v>3</v>
      </c>
      <c r="D40" s="5">
        <v>4</v>
      </c>
      <c r="E40" s="5">
        <v>5</v>
      </c>
      <c r="F40" s="5">
        <v>6</v>
      </c>
      <c r="G40" s="5">
        <v>7</v>
      </c>
      <c r="H40" s="5">
        <v>8</v>
      </c>
      <c r="I40" s="5">
        <v>9</v>
      </c>
      <c r="J40" s="5">
        <v>10</v>
      </c>
      <c r="K40" s="4">
        <v>11</v>
      </c>
      <c r="L40" s="4">
        <v>12</v>
      </c>
    </row>
    <row r="41" spans="1:12" s="3" customFormat="1" ht="30" customHeight="1">
      <c r="A41" s="15">
        <v>19</v>
      </c>
      <c r="B41" s="15">
        <v>900</v>
      </c>
      <c r="C41" s="15">
        <v>90095</v>
      </c>
      <c r="D41" s="15">
        <v>6050</v>
      </c>
      <c r="E41" s="93" t="s">
        <v>72</v>
      </c>
      <c r="F41" s="93"/>
      <c r="G41" s="94">
        <v>30280.92</v>
      </c>
      <c r="H41" s="103">
        <v>30280.92</v>
      </c>
      <c r="I41" s="18"/>
      <c r="J41" s="15"/>
      <c r="K41" s="15"/>
      <c r="L41" s="15" t="s">
        <v>28</v>
      </c>
    </row>
    <row r="42" spans="1:12" s="3" customFormat="1" ht="30" customHeight="1">
      <c r="A42" s="15">
        <v>20</v>
      </c>
      <c r="B42" s="15">
        <v>900</v>
      </c>
      <c r="C42" s="15">
        <v>90095</v>
      </c>
      <c r="D42" s="15">
        <v>6050</v>
      </c>
      <c r="E42" s="93" t="s">
        <v>73</v>
      </c>
      <c r="F42" s="93"/>
      <c r="G42" s="94">
        <v>25518</v>
      </c>
      <c r="H42" s="103">
        <v>25518</v>
      </c>
      <c r="I42" s="18"/>
      <c r="J42" s="15"/>
      <c r="K42" s="15"/>
      <c r="L42" s="15" t="s">
        <v>28</v>
      </c>
    </row>
    <row r="43" spans="1:12" s="3" customFormat="1" ht="30" customHeight="1">
      <c r="A43" s="15">
        <v>21</v>
      </c>
      <c r="B43" s="15">
        <v>900</v>
      </c>
      <c r="C43" s="15">
        <v>90095</v>
      </c>
      <c r="D43" s="15">
        <v>6050</v>
      </c>
      <c r="E43" s="93" t="s">
        <v>76</v>
      </c>
      <c r="F43" s="93"/>
      <c r="G43" s="94">
        <v>200000</v>
      </c>
      <c r="H43" s="103">
        <v>200000</v>
      </c>
      <c r="I43" s="18"/>
      <c r="J43" s="15"/>
      <c r="K43" s="15"/>
      <c r="L43" s="15" t="s">
        <v>28</v>
      </c>
    </row>
    <row r="44" spans="1:12" s="3" customFormat="1" ht="30" customHeight="1">
      <c r="A44" s="15">
        <v>22</v>
      </c>
      <c r="B44" s="15">
        <v>926</v>
      </c>
      <c r="C44" s="15">
        <v>92695</v>
      </c>
      <c r="D44" s="15">
        <v>6050</v>
      </c>
      <c r="E44" s="93" t="s">
        <v>63</v>
      </c>
      <c r="F44" s="93"/>
      <c r="G44" s="94">
        <v>31841.14</v>
      </c>
      <c r="H44" s="103">
        <v>31841.14</v>
      </c>
      <c r="I44" s="18"/>
      <c r="J44" s="15"/>
      <c r="K44" s="15"/>
      <c r="L44" s="15" t="s">
        <v>28</v>
      </c>
    </row>
    <row r="45" spans="1:12" s="3" customFormat="1" ht="28.5" customHeight="1">
      <c r="A45" s="256" t="s">
        <v>29</v>
      </c>
      <c r="B45" s="257"/>
      <c r="C45" s="257"/>
      <c r="D45" s="257"/>
      <c r="E45" s="258"/>
      <c r="F45" s="193" t="s">
        <v>98</v>
      </c>
      <c r="G45" s="192">
        <f>SUM(G44+G43+G42+G41+G38+G37+G36+G32+G31+G30+G29+G21+G20+G19+G18+G17+G16+G22+G15)</f>
        <v>1347877.3000000003</v>
      </c>
      <c r="H45" s="192">
        <f>SUM(H44+H43+H42+H41+H38+H37+H36+H32+H31+H30+H29+H21+H20+H19+H18+H17+H16+H22+H15)</f>
        <v>1247877.2999999998</v>
      </c>
      <c r="I45" s="192">
        <v>100000</v>
      </c>
      <c r="J45" s="192">
        <v>0</v>
      </c>
      <c r="K45" s="192">
        <v>0</v>
      </c>
      <c r="L45" s="210"/>
    </row>
    <row r="46" spans="1:12" s="3" customFormat="1" ht="28.5" customHeight="1">
      <c r="A46" s="259"/>
      <c r="B46" s="260"/>
      <c r="C46" s="260"/>
      <c r="D46" s="260"/>
      <c r="E46" s="261"/>
      <c r="F46" s="193" t="s">
        <v>99</v>
      </c>
      <c r="G46" s="111">
        <f>SUM(G34+G24+G27)</f>
        <v>70000</v>
      </c>
      <c r="H46" s="111">
        <f>SUM(H34+H24+H27)</f>
        <v>70000</v>
      </c>
      <c r="I46" s="111">
        <v>0</v>
      </c>
      <c r="J46" s="111">
        <v>0</v>
      </c>
      <c r="K46" s="111">
        <v>0</v>
      </c>
      <c r="L46" s="211"/>
    </row>
    <row r="47" spans="1:12" s="3" customFormat="1" ht="28.5" customHeight="1">
      <c r="A47" s="262"/>
      <c r="B47" s="263"/>
      <c r="C47" s="263"/>
      <c r="D47" s="263"/>
      <c r="E47" s="264"/>
      <c r="F47" s="194" t="s">
        <v>100</v>
      </c>
      <c r="G47" s="111">
        <f>SUM(G45+G46)</f>
        <v>1417877.3000000003</v>
      </c>
      <c r="H47" s="111">
        <f>SUM(H45+H46)</f>
        <v>1317877.2999999998</v>
      </c>
      <c r="I47" s="111">
        <f>SUM(I45+I46)</f>
        <v>100000</v>
      </c>
      <c r="J47" s="111">
        <f>SUM(J45+J46)</f>
        <v>0</v>
      </c>
      <c r="K47" s="111">
        <f>SUM(K45+K46)</f>
        <v>0</v>
      </c>
      <c r="L47" s="212"/>
    </row>
    <row r="48" spans="1:12" s="3" customFormat="1" ht="23.25" customHeight="1">
      <c r="A48" s="53"/>
      <c r="B48" s="53"/>
      <c r="C48" s="53"/>
      <c r="D48" s="53"/>
      <c r="E48" s="54"/>
      <c r="F48" s="54"/>
      <c r="G48" s="29"/>
      <c r="H48" s="29"/>
      <c r="I48" s="53"/>
      <c r="J48" s="53"/>
      <c r="K48" s="53"/>
      <c r="L48" s="53"/>
    </row>
    <row r="49" spans="1:12" s="3" customFormat="1" ht="26.25" customHeight="1">
      <c r="A49" s="106" t="s">
        <v>77</v>
      </c>
      <c r="B49" s="107"/>
      <c r="C49" s="107"/>
      <c r="D49" s="107"/>
      <c r="E49" s="107"/>
      <c r="F49" s="107"/>
      <c r="G49" s="110"/>
      <c r="H49" s="110"/>
      <c r="I49" s="15"/>
      <c r="J49" s="15"/>
      <c r="K49" s="15"/>
      <c r="L49" s="15"/>
    </row>
    <row r="50" spans="1:12" s="3" customFormat="1" ht="43.5" customHeight="1">
      <c r="A50" s="129">
        <v>23</v>
      </c>
      <c r="B50" s="129">
        <v>710</v>
      </c>
      <c r="C50" s="129">
        <v>71095</v>
      </c>
      <c r="D50" s="129">
        <v>6639</v>
      </c>
      <c r="E50" s="159" t="s">
        <v>93</v>
      </c>
      <c r="F50" s="151"/>
      <c r="G50" s="18">
        <v>8928.9</v>
      </c>
      <c r="H50" s="18"/>
      <c r="I50" s="15"/>
      <c r="J50" s="15"/>
      <c r="K50" s="18">
        <v>8928.9</v>
      </c>
      <c r="L50" s="16" t="s">
        <v>28</v>
      </c>
    </row>
    <row r="51" spans="1:12" s="3" customFormat="1" ht="42.75" customHeight="1">
      <c r="A51" s="129">
        <v>24</v>
      </c>
      <c r="B51" s="129">
        <v>851</v>
      </c>
      <c r="C51" s="129">
        <v>85121</v>
      </c>
      <c r="D51" s="129">
        <v>6220</v>
      </c>
      <c r="E51" s="158" t="s">
        <v>107</v>
      </c>
      <c r="F51" s="151"/>
      <c r="G51" s="156">
        <v>30000</v>
      </c>
      <c r="H51" s="156">
        <v>30000</v>
      </c>
      <c r="I51" s="157"/>
      <c r="J51" s="157"/>
      <c r="K51" s="156"/>
      <c r="L51" s="16" t="s">
        <v>28</v>
      </c>
    </row>
    <row r="52" spans="1:12" s="3" customFormat="1" ht="40.5" customHeight="1">
      <c r="A52" s="129">
        <v>25</v>
      </c>
      <c r="B52" s="129">
        <v>851</v>
      </c>
      <c r="C52" s="129">
        <v>85121</v>
      </c>
      <c r="D52" s="129">
        <v>6220</v>
      </c>
      <c r="E52" s="158" t="s">
        <v>108</v>
      </c>
      <c r="F52" s="151"/>
      <c r="G52" s="156">
        <v>20000</v>
      </c>
      <c r="H52" s="156">
        <v>20000</v>
      </c>
      <c r="I52" s="157"/>
      <c r="J52" s="157"/>
      <c r="K52" s="156"/>
      <c r="L52" s="16" t="s">
        <v>28</v>
      </c>
    </row>
    <row r="53" spans="1:12" s="3" customFormat="1" ht="25.5" customHeight="1">
      <c r="A53" s="129">
        <v>26</v>
      </c>
      <c r="B53" s="129">
        <v>900</v>
      </c>
      <c r="C53" s="129">
        <v>90001</v>
      </c>
      <c r="D53" s="129">
        <v>6230</v>
      </c>
      <c r="E53" s="130" t="s">
        <v>78</v>
      </c>
      <c r="F53" s="130"/>
      <c r="G53" s="131">
        <v>15000</v>
      </c>
      <c r="H53" s="131">
        <v>15000</v>
      </c>
      <c r="I53" s="16"/>
      <c r="J53" s="16"/>
      <c r="K53" s="131"/>
      <c r="L53" s="16" t="s">
        <v>28</v>
      </c>
    </row>
    <row r="54" spans="1:12" s="3" customFormat="1" ht="25.5" customHeight="1">
      <c r="A54" s="108">
        <v>27</v>
      </c>
      <c r="B54" s="108">
        <v>900</v>
      </c>
      <c r="C54" s="108">
        <v>90005</v>
      </c>
      <c r="D54" s="108">
        <v>6230</v>
      </c>
      <c r="E54" s="109" t="s">
        <v>79</v>
      </c>
      <c r="F54" s="109"/>
      <c r="G54" s="18">
        <v>120000</v>
      </c>
      <c r="H54" s="18">
        <v>120000</v>
      </c>
      <c r="I54" s="15"/>
      <c r="J54" s="15"/>
      <c r="K54" s="18"/>
      <c r="L54" s="15" t="s">
        <v>28</v>
      </c>
    </row>
    <row r="55" spans="1:12" s="3" customFormat="1" ht="59.25" customHeight="1">
      <c r="A55" s="129">
        <v>28</v>
      </c>
      <c r="B55" s="129">
        <v>921</v>
      </c>
      <c r="C55" s="129">
        <v>92109</v>
      </c>
      <c r="D55" s="129">
        <v>6220</v>
      </c>
      <c r="E55" s="159" t="s">
        <v>105</v>
      </c>
      <c r="F55" s="151"/>
      <c r="G55" s="131">
        <v>168800</v>
      </c>
      <c r="H55" s="131">
        <v>168800</v>
      </c>
      <c r="I55" s="16"/>
      <c r="J55" s="16"/>
      <c r="K55" s="131"/>
      <c r="L55" s="16" t="s">
        <v>28</v>
      </c>
    </row>
    <row r="56" spans="1:12" s="3" customFormat="1" ht="25.5" customHeight="1">
      <c r="A56" s="238" t="s">
        <v>80</v>
      </c>
      <c r="B56" s="238"/>
      <c r="C56" s="238"/>
      <c r="D56" s="238"/>
      <c r="E56" s="238"/>
      <c r="F56" s="153" t="s">
        <v>98</v>
      </c>
      <c r="G56" s="111">
        <f>SUM(G50+G53+G54+G51+G52+G55)</f>
        <v>362728.9</v>
      </c>
      <c r="H56" s="111">
        <f>SUM(H50+H53+H54+H51+H52+H55)</f>
        <v>353800</v>
      </c>
      <c r="I56" s="111">
        <f>SUM(I50+I53+I54+I51+I52+I55)</f>
        <v>0</v>
      </c>
      <c r="J56" s="111">
        <f>SUM(J50+J53+J54+J51+J52+J55)</f>
        <v>0</v>
      </c>
      <c r="K56" s="111">
        <f>SUM(K50+K53+K54+K51+K52+K55)</f>
        <v>8928.9</v>
      </c>
      <c r="L56" s="269"/>
    </row>
    <row r="57" spans="1:12" s="3" customFormat="1" ht="25.5" customHeight="1">
      <c r="A57" s="238"/>
      <c r="B57" s="238"/>
      <c r="C57" s="238"/>
      <c r="D57" s="238"/>
      <c r="E57" s="238"/>
      <c r="F57" s="153" t="s">
        <v>99</v>
      </c>
      <c r="G57" s="111"/>
      <c r="H57" s="111"/>
      <c r="I57" s="111"/>
      <c r="J57" s="111"/>
      <c r="K57" s="111"/>
      <c r="L57" s="270"/>
    </row>
    <row r="58" spans="1:12" s="3" customFormat="1" ht="25.5" customHeight="1">
      <c r="A58" s="238"/>
      <c r="B58" s="238"/>
      <c r="C58" s="238"/>
      <c r="D58" s="238"/>
      <c r="E58" s="238"/>
      <c r="F58" s="153" t="s">
        <v>100</v>
      </c>
      <c r="G58" s="111">
        <f>SUM(G57+G56)</f>
        <v>362728.9</v>
      </c>
      <c r="H58" s="111">
        <f>SUM(H57+H56)</f>
        <v>353800</v>
      </c>
      <c r="I58" s="111">
        <f>SUM(I57+I56)</f>
        <v>0</v>
      </c>
      <c r="J58" s="111">
        <f>SUM(J57+J56)</f>
        <v>0</v>
      </c>
      <c r="K58" s="111">
        <f>SUM(K57+K56)</f>
        <v>8928.9</v>
      </c>
      <c r="L58" s="271"/>
    </row>
    <row r="59" spans="1:12" s="3" customFormat="1" ht="19.5" customHeight="1">
      <c r="A59" s="114"/>
      <c r="B59" s="114"/>
      <c r="C59" s="114"/>
      <c r="D59" s="114"/>
      <c r="E59" s="116"/>
      <c r="F59" s="116"/>
      <c r="G59" s="117"/>
      <c r="H59" s="117"/>
      <c r="I59" s="114"/>
      <c r="J59" s="114"/>
      <c r="K59" s="114"/>
      <c r="L59" s="114"/>
    </row>
    <row r="60" spans="1:12" s="3" customFormat="1" ht="30" customHeight="1">
      <c r="A60" s="268" t="s">
        <v>16</v>
      </c>
      <c r="B60" s="268"/>
      <c r="C60" s="268"/>
      <c r="D60" s="268"/>
      <c r="E60" s="268"/>
      <c r="F60" s="55"/>
      <c r="G60" s="55"/>
      <c r="H60" s="55"/>
      <c r="I60" s="55"/>
      <c r="J60" s="55"/>
      <c r="K60" s="55"/>
      <c r="L60" s="55"/>
    </row>
    <row r="61" spans="1:12" ht="61.5" customHeight="1">
      <c r="A61" s="15">
        <v>29</v>
      </c>
      <c r="B61" s="65" t="s">
        <v>17</v>
      </c>
      <c r="C61" s="65" t="s">
        <v>18</v>
      </c>
      <c r="D61" s="24">
        <v>6050</v>
      </c>
      <c r="E61" s="78" t="s">
        <v>35</v>
      </c>
      <c r="F61" s="78"/>
      <c r="G61" s="30">
        <v>200000</v>
      </c>
      <c r="H61" s="30">
        <v>200000</v>
      </c>
      <c r="I61" s="30"/>
      <c r="J61" s="77"/>
      <c r="K61" s="77"/>
      <c r="L61" s="15" t="s">
        <v>28</v>
      </c>
    </row>
    <row r="62" spans="1:12" ht="28.5" customHeight="1">
      <c r="A62" s="15">
        <v>30</v>
      </c>
      <c r="B62" s="71" t="s">
        <v>17</v>
      </c>
      <c r="C62" s="72" t="s">
        <v>18</v>
      </c>
      <c r="D62" s="73">
        <v>6050</v>
      </c>
      <c r="E62" s="31" t="s">
        <v>31</v>
      </c>
      <c r="F62" s="31"/>
      <c r="G62" s="39">
        <v>600000</v>
      </c>
      <c r="H62" s="39">
        <v>50000</v>
      </c>
      <c r="I62" s="66" t="s">
        <v>90</v>
      </c>
      <c r="J62" s="67"/>
      <c r="K62" s="68"/>
      <c r="L62" s="23" t="s">
        <v>28</v>
      </c>
    </row>
    <row r="63" spans="1:12" ht="28.5" customHeight="1">
      <c r="A63" s="15">
        <v>31</v>
      </c>
      <c r="B63" s="65" t="s">
        <v>17</v>
      </c>
      <c r="C63" s="65" t="s">
        <v>18</v>
      </c>
      <c r="D63" s="24">
        <v>6050</v>
      </c>
      <c r="E63" s="93" t="s">
        <v>52</v>
      </c>
      <c r="F63" s="89"/>
      <c r="G63" s="45">
        <v>50000</v>
      </c>
      <c r="H63" s="169">
        <v>50000</v>
      </c>
      <c r="I63" s="170"/>
      <c r="J63" s="171"/>
      <c r="K63" s="172"/>
      <c r="L63" s="23" t="s">
        <v>28</v>
      </c>
    </row>
    <row r="64" spans="1:12" ht="28.5" customHeight="1">
      <c r="A64" s="213">
        <v>32</v>
      </c>
      <c r="B64" s="247" t="s">
        <v>17</v>
      </c>
      <c r="C64" s="247" t="s">
        <v>18</v>
      </c>
      <c r="D64" s="250">
        <v>6050</v>
      </c>
      <c r="E64" s="253" t="s">
        <v>111</v>
      </c>
      <c r="F64" s="74" t="s">
        <v>98</v>
      </c>
      <c r="G64" s="30">
        <v>0</v>
      </c>
      <c r="H64" s="30">
        <v>0</v>
      </c>
      <c r="I64" s="173"/>
      <c r="J64" s="25"/>
      <c r="K64" s="26"/>
      <c r="L64" s="213" t="s">
        <v>28</v>
      </c>
    </row>
    <row r="65" spans="1:12" ht="28.5" customHeight="1">
      <c r="A65" s="214"/>
      <c r="B65" s="248"/>
      <c r="C65" s="248"/>
      <c r="D65" s="251"/>
      <c r="E65" s="254"/>
      <c r="F65" s="74" t="s">
        <v>99</v>
      </c>
      <c r="G65" s="30">
        <v>250000</v>
      </c>
      <c r="H65" s="30">
        <v>250000</v>
      </c>
      <c r="I65" s="173"/>
      <c r="J65" s="25"/>
      <c r="K65" s="26"/>
      <c r="L65" s="214"/>
    </row>
    <row r="66" spans="1:12" ht="28.5" customHeight="1">
      <c r="A66" s="215"/>
      <c r="B66" s="249"/>
      <c r="C66" s="249"/>
      <c r="D66" s="252"/>
      <c r="E66" s="255"/>
      <c r="F66" s="162" t="s">
        <v>100</v>
      </c>
      <c r="G66" s="163">
        <v>250000</v>
      </c>
      <c r="H66" s="163">
        <v>250000</v>
      </c>
      <c r="I66" s="174"/>
      <c r="J66" s="175"/>
      <c r="K66" s="163"/>
      <c r="L66" s="215"/>
    </row>
    <row r="67" spans="1:12" ht="45" customHeight="1">
      <c r="A67" s="133">
        <v>33</v>
      </c>
      <c r="B67" s="150" t="s">
        <v>13</v>
      </c>
      <c r="C67" s="150" t="s">
        <v>94</v>
      </c>
      <c r="D67" s="133">
        <v>6050</v>
      </c>
      <c r="E67" s="78" t="s">
        <v>95</v>
      </c>
      <c r="F67" s="17"/>
      <c r="G67" s="32">
        <v>1738114</v>
      </c>
      <c r="H67" s="32">
        <v>1738114</v>
      </c>
      <c r="I67" s="133"/>
      <c r="J67" s="133"/>
      <c r="K67" s="133"/>
      <c r="L67" s="133" t="s">
        <v>28</v>
      </c>
    </row>
    <row r="68" spans="1:12" ht="28.5" customHeight="1">
      <c r="A68" s="62">
        <v>34</v>
      </c>
      <c r="B68" s="69" t="s">
        <v>13</v>
      </c>
      <c r="C68" s="69" t="s">
        <v>23</v>
      </c>
      <c r="D68" s="70">
        <v>6050</v>
      </c>
      <c r="E68" s="63" t="s">
        <v>24</v>
      </c>
      <c r="F68" s="135"/>
      <c r="G68" s="28">
        <v>50000</v>
      </c>
      <c r="H68" s="112">
        <v>50000</v>
      </c>
      <c r="I68" s="67"/>
      <c r="J68" s="67"/>
      <c r="K68" s="68"/>
      <c r="L68" s="62" t="s">
        <v>28</v>
      </c>
    </row>
    <row r="69" spans="1:12" ht="43.5" customHeight="1">
      <c r="A69" s="15">
        <v>35</v>
      </c>
      <c r="B69" s="22" t="s">
        <v>13</v>
      </c>
      <c r="C69" s="22" t="s">
        <v>25</v>
      </c>
      <c r="D69" s="24">
        <v>6050</v>
      </c>
      <c r="E69" s="17" t="s">
        <v>59</v>
      </c>
      <c r="F69" s="17"/>
      <c r="G69" s="27">
        <v>50000</v>
      </c>
      <c r="H69" s="122">
        <v>50000</v>
      </c>
      <c r="I69" s="25"/>
      <c r="J69" s="25"/>
      <c r="K69" s="26"/>
      <c r="L69" s="15" t="s">
        <v>28</v>
      </c>
    </row>
    <row r="70" spans="1:12" ht="28.5" customHeight="1">
      <c r="A70" s="213">
        <v>36</v>
      </c>
      <c r="B70" s="213">
        <v>600</v>
      </c>
      <c r="C70" s="213">
        <v>60016</v>
      </c>
      <c r="D70" s="213">
        <v>6050</v>
      </c>
      <c r="E70" s="220" t="s">
        <v>19</v>
      </c>
      <c r="F70" s="74" t="s">
        <v>98</v>
      </c>
      <c r="G70" s="18">
        <v>1000000</v>
      </c>
      <c r="H70" s="113">
        <v>1000000</v>
      </c>
      <c r="I70" s="119"/>
      <c r="J70" s="36"/>
      <c r="K70" s="19"/>
      <c r="L70" s="213" t="s">
        <v>28</v>
      </c>
    </row>
    <row r="71" spans="1:12" ht="28.5" customHeight="1">
      <c r="A71" s="214"/>
      <c r="B71" s="214"/>
      <c r="C71" s="214"/>
      <c r="D71" s="214"/>
      <c r="E71" s="221"/>
      <c r="F71" s="74" t="s">
        <v>99</v>
      </c>
      <c r="G71" s="18">
        <v>-975000</v>
      </c>
      <c r="H71" s="113">
        <v>-975000</v>
      </c>
      <c r="I71" s="119"/>
      <c r="J71" s="36"/>
      <c r="K71" s="19"/>
      <c r="L71" s="214"/>
    </row>
    <row r="72" spans="1:12" ht="28.5" customHeight="1">
      <c r="A72" s="214"/>
      <c r="B72" s="214"/>
      <c r="C72" s="214"/>
      <c r="D72" s="214"/>
      <c r="E72" s="221"/>
      <c r="F72" s="201" t="s">
        <v>100</v>
      </c>
      <c r="G72" s="141">
        <v>25000</v>
      </c>
      <c r="H72" s="167">
        <v>25000</v>
      </c>
      <c r="I72" s="185"/>
      <c r="J72" s="186"/>
      <c r="K72" s="189"/>
      <c r="L72" s="214"/>
    </row>
    <row r="73" spans="1:12" ht="28.5" customHeight="1">
      <c r="A73" s="202"/>
      <c r="B73" s="202"/>
      <c r="C73" s="202"/>
      <c r="D73" s="202"/>
      <c r="E73" s="203"/>
      <c r="F73" s="204"/>
      <c r="G73" s="205"/>
      <c r="H73" s="206"/>
      <c r="I73" s="207"/>
      <c r="J73" s="208"/>
      <c r="K73" s="209"/>
      <c r="L73" s="202"/>
    </row>
    <row r="74" spans="1:12" ht="28.5" customHeight="1">
      <c r="A74" s="296">
        <v>1</v>
      </c>
      <c r="B74" s="296">
        <v>2</v>
      </c>
      <c r="C74" s="296">
        <v>3</v>
      </c>
      <c r="D74" s="296">
        <v>4</v>
      </c>
      <c r="E74" s="296">
        <v>5</v>
      </c>
      <c r="F74" s="296">
        <v>6</v>
      </c>
      <c r="G74" s="296">
        <v>7</v>
      </c>
      <c r="H74" s="296">
        <v>8</v>
      </c>
      <c r="I74" s="296">
        <v>9</v>
      </c>
      <c r="J74" s="296">
        <v>10</v>
      </c>
      <c r="K74" s="296">
        <v>11</v>
      </c>
      <c r="L74" s="296">
        <v>12</v>
      </c>
    </row>
    <row r="75" spans="1:12" ht="28.5" customHeight="1">
      <c r="A75" s="213">
        <v>37</v>
      </c>
      <c r="B75" s="213">
        <v>600</v>
      </c>
      <c r="C75" s="213">
        <v>60016</v>
      </c>
      <c r="D75" s="213">
        <v>6050</v>
      </c>
      <c r="E75" s="220" t="s">
        <v>85</v>
      </c>
      <c r="F75" s="74" t="s">
        <v>98</v>
      </c>
      <c r="G75" s="32">
        <v>300000</v>
      </c>
      <c r="H75" s="113">
        <v>300000</v>
      </c>
      <c r="I75" s="19"/>
      <c r="J75" s="36"/>
      <c r="K75" s="36"/>
      <c r="L75" s="213" t="s">
        <v>28</v>
      </c>
    </row>
    <row r="76" spans="1:12" ht="28.5" customHeight="1">
      <c r="A76" s="214"/>
      <c r="B76" s="214"/>
      <c r="C76" s="214"/>
      <c r="D76" s="214"/>
      <c r="E76" s="221"/>
      <c r="F76" s="74" t="s">
        <v>99</v>
      </c>
      <c r="G76" s="32">
        <v>800000</v>
      </c>
      <c r="H76" s="123">
        <v>800000</v>
      </c>
      <c r="I76" s="41"/>
      <c r="J76" s="43"/>
      <c r="K76" s="44"/>
      <c r="L76" s="214"/>
    </row>
    <row r="77" spans="1:12" ht="28.5" customHeight="1">
      <c r="A77" s="215"/>
      <c r="B77" s="215"/>
      <c r="C77" s="215"/>
      <c r="D77" s="215"/>
      <c r="E77" s="222"/>
      <c r="F77" s="162" t="s">
        <v>100</v>
      </c>
      <c r="G77" s="180">
        <v>1100000</v>
      </c>
      <c r="H77" s="167">
        <v>1100000</v>
      </c>
      <c r="I77" s="189"/>
      <c r="J77" s="186"/>
      <c r="K77" s="187"/>
      <c r="L77" s="215"/>
    </row>
    <row r="78" spans="1:12" ht="28.5" customHeight="1">
      <c r="A78" s="213">
        <v>38</v>
      </c>
      <c r="B78" s="213">
        <v>600</v>
      </c>
      <c r="C78" s="213">
        <v>60016</v>
      </c>
      <c r="D78" s="213">
        <v>6050</v>
      </c>
      <c r="E78" s="234" t="s">
        <v>33</v>
      </c>
      <c r="F78" s="74" t="s">
        <v>98</v>
      </c>
      <c r="G78" s="32">
        <v>800000</v>
      </c>
      <c r="H78" s="123">
        <v>100000</v>
      </c>
      <c r="I78" s="120" t="s">
        <v>88</v>
      </c>
      <c r="J78" s="43"/>
      <c r="K78" s="44"/>
      <c r="L78" s="213" t="s">
        <v>28</v>
      </c>
    </row>
    <row r="79" spans="1:12" ht="28.5" customHeight="1">
      <c r="A79" s="214"/>
      <c r="B79" s="214"/>
      <c r="C79" s="214"/>
      <c r="D79" s="214"/>
      <c r="E79" s="235"/>
      <c r="F79" s="74" t="s">
        <v>99</v>
      </c>
      <c r="G79" s="32">
        <v>800000</v>
      </c>
      <c r="H79" s="123">
        <v>200000</v>
      </c>
      <c r="I79" s="191">
        <v>600000</v>
      </c>
      <c r="J79" s="43"/>
      <c r="K79" s="44"/>
      <c r="L79" s="214"/>
    </row>
    <row r="80" spans="1:12" ht="28.5" customHeight="1">
      <c r="A80" s="215"/>
      <c r="B80" s="215"/>
      <c r="C80" s="215"/>
      <c r="D80" s="215"/>
      <c r="E80" s="236"/>
      <c r="F80" s="162" t="s">
        <v>100</v>
      </c>
      <c r="G80" s="180">
        <v>1600000</v>
      </c>
      <c r="H80" s="167">
        <v>300000</v>
      </c>
      <c r="I80" s="185" t="s">
        <v>115</v>
      </c>
      <c r="J80" s="186"/>
      <c r="K80" s="187"/>
      <c r="L80" s="215"/>
    </row>
    <row r="81" spans="1:12" ht="28.5" customHeight="1">
      <c r="A81" s="16">
        <v>39</v>
      </c>
      <c r="B81" s="16">
        <v>600</v>
      </c>
      <c r="C81" s="16">
        <v>60016</v>
      </c>
      <c r="D81" s="16">
        <v>6050</v>
      </c>
      <c r="E81" s="47" t="s">
        <v>43</v>
      </c>
      <c r="F81" s="47"/>
      <c r="G81" s="32">
        <v>50000</v>
      </c>
      <c r="H81" s="113">
        <v>50000</v>
      </c>
      <c r="I81" s="41"/>
      <c r="J81" s="43"/>
      <c r="K81" s="44"/>
      <c r="L81" s="16" t="s">
        <v>28</v>
      </c>
    </row>
    <row r="82" spans="1:12" ht="24.75" customHeight="1">
      <c r="A82" s="16">
        <v>40</v>
      </c>
      <c r="B82" s="16">
        <v>600</v>
      </c>
      <c r="C82" s="16">
        <v>60016</v>
      </c>
      <c r="D82" s="16">
        <v>6050</v>
      </c>
      <c r="E82" s="89" t="s">
        <v>74</v>
      </c>
      <c r="F82" s="89"/>
      <c r="G82" s="32">
        <v>90000</v>
      </c>
      <c r="H82" s="124">
        <v>90000</v>
      </c>
      <c r="I82" s="90"/>
      <c r="J82" s="36"/>
      <c r="K82" s="36"/>
      <c r="L82" s="16" t="s">
        <v>28</v>
      </c>
    </row>
    <row r="83" spans="1:12" ht="28.5" customHeight="1">
      <c r="A83" s="16">
        <v>41</v>
      </c>
      <c r="B83" s="16">
        <v>600</v>
      </c>
      <c r="C83" s="16">
        <v>60016</v>
      </c>
      <c r="D83" s="16">
        <v>6050</v>
      </c>
      <c r="E83" s="41" t="s">
        <v>50</v>
      </c>
      <c r="F83" s="41"/>
      <c r="G83" s="32">
        <v>50000</v>
      </c>
      <c r="H83" s="113">
        <v>50000</v>
      </c>
      <c r="I83" s="19"/>
      <c r="J83" s="36"/>
      <c r="K83" s="36"/>
      <c r="L83" s="16" t="s">
        <v>28</v>
      </c>
    </row>
    <row r="84" spans="1:12" ht="28.5" customHeight="1">
      <c r="A84" s="16">
        <v>42</v>
      </c>
      <c r="B84" s="16">
        <v>600</v>
      </c>
      <c r="C84" s="16">
        <v>60016</v>
      </c>
      <c r="D84" s="16">
        <v>6050</v>
      </c>
      <c r="E84" s="41" t="s">
        <v>55</v>
      </c>
      <c r="F84" s="17"/>
      <c r="G84" s="32">
        <v>650000</v>
      </c>
      <c r="H84" s="113">
        <v>326009.45</v>
      </c>
      <c r="I84" s="32" t="s">
        <v>104</v>
      </c>
      <c r="J84" s="18">
        <v>215827</v>
      </c>
      <c r="K84" s="36"/>
      <c r="L84" s="16" t="s">
        <v>28</v>
      </c>
    </row>
    <row r="85" spans="1:12" ht="28.5" customHeight="1">
      <c r="A85" s="16">
        <v>43</v>
      </c>
      <c r="B85" s="16">
        <v>600</v>
      </c>
      <c r="C85" s="16">
        <v>60016</v>
      </c>
      <c r="D85" s="16">
        <v>6050</v>
      </c>
      <c r="E85" s="100" t="s">
        <v>51</v>
      </c>
      <c r="F85" s="100"/>
      <c r="G85" s="32">
        <v>50000</v>
      </c>
      <c r="H85" s="113">
        <v>50000</v>
      </c>
      <c r="I85" s="19"/>
      <c r="J85" s="36"/>
      <c r="K85" s="36"/>
      <c r="L85" s="16" t="s">
        <v>28</v>
      </c>
    </row>
    <row r="86" spans="1:12" ht="28.5" customHeight="1">
      <c r="A86" s="16">
        <v>44</v>
      </c>
      <c r="B86" s="16">
        <v>600</v>
      </c>
      <c r="C86" s="16">
        <v>60016</v>
      </c>
      <c r="D86" s="16">
        <v>6050</v>
      </c>
      <c r="E86" s="99" t="s">
        <v>75</v>
      </c>
      <c r="F86" s="100"/>
      <c r="G86" s="32">
        <v>100000</v>
      </c>
      <c r="H86" s="32">
        <v>100000</v>
      </c>
      <c r="I86" s="19"/>
      <c r="J86" s="36"/>
      <c r="K86" s="36"/>
      <c r="L86" s="16" t="s">
        <v>28</v>
      </c>
    </row>
    <row r="87" spans="1:12" ht="28.5" customHeight="1">
      <c r="A87" s="16">
        <v>45</v>
      </c>
      <c r="B87" s="16">
        <v>630</v>
      </c>
      <c r="C87" s="16">
        <v>63095</v>
      </c>
      <c r="D87" s="16">
        <v>6050</v>
      </c>
      <c r="E87" s="41" t="s">
        <v>39</v>
      </c>
      <c r="F87" s="41"/>
      <c r="G87" s="42">
        <v>800000</v>
      </c>
      <c r="H87" s="42">
        <v>100000</v>
      </c>
      <c r="I87" s="120" t="s">
        <v>88</v>
      </c>
      <c r="J87" s="43"/>
      <c r="K87" s="43"/>
      <c r="L87" s="16" t="s">
        <v>28</v>
      </c>
    </row>
    <row r="88" spans="1:12" ht="28.5" customHeight="1">
      <c r="A88" s="16">
        <v>46</v>
      </c>
      <c r="B88" s="16">
        <v>700</v>
      </c>
      <c r="C88" s="16">
        <v>70005</v>
      </c>
      <c r="D88" s="16">
        <v>6050</v>
      </c>
      <c r="E88" s="105" t="s">
        <v>53</v>
      </c>
      <c r="F88" s="93"/>
      <c r="G88" s="32">
        <v>100000</v>
      </c>
      <c r="H88" s="32">
        <v>100000</v>
      </c>
      <c r="I88" s="19"/>
      <c r="J88" s="36"/>
      <c r="K88" s="36"/>
      <c r="L88" s="16" t="s">
        <v>28</v>
      </c>
    </row>
    <row r="89" spans="1:12" ht="28.5" customHeight="1">
      <c r="A89" s="213">
        <v>47</v>
      </c>
      <c r="B89" s="213">
        <v>750</v>
      </c>
      <c r="C89" s="213">
        <v>75023</v>
      </c>
      <c r="D89" s="213">
        <v>6050</v>
      </c>
      <c r="E89" s="234" t="s">
        <v>40</v>
      </c>
      <c r="F89" s="74" t="s">
        <v>98</v>
      </c>
      <c r="G89" s="32">
        <v>700000</v>
      </c>
      <c r="H89" s="32">
        <v>100000</v>
      </c>
      <c r="I89" s="119" t="s">
        <v>89</v>
      </c>
      <c r="J89" s="36"/>
      <c r="K89" s="36"/>
      <c r="L89" s="213" t="s">
        <v>28</v>
      </c>
    </row>
    <row r="90" spans="1:12" ht="28.5" customHeight="1">
      <c r="A90" s="214"/>
      <c r="B90" s="214"/>
      <c r="C90" s="214"/>
      <c r="D90" s="214"/>
      <c r="E90" s="235"/>
      <c r="F90" s="74" t="s">
        <v>99</v>
      </c>
      <c r="G90" s="32">
        <v>-600000</v>
      </c>
      <c r="H90" s="32">
        <v>0</v>
      </c>
      <c r="I90" s="190">
        <v>-600000</v>
      </c>
      <c r="J90" s="36"/>
      <c r="K90" s="36"/>
      <c r="L90" s="214"/>
    </row>
    <row r="91" spans="1:12" ht="28.5" customHeight="1">
      <c r="A91" s="215"/>
      <c r="B91" s="215"/>
      <c r="C91" s="215"/>
      <c r="D91" s="215"/>
      <c r="E91" s="236"/>
      <c r="F91" s="162" t="s">
        <v>100</v>
      </c>
      <c r="G91" s="180">
        <v>100000</v>
      </c>
      <c r="H91" s="180">
        <v>100000</v>
      </c>
      <c r="I91" s="180">
        <v>0</v>
      </c>
      <c r="J91" s="188"/>
      <c r="K91" s="188"/>
      <c r="L91" s="215"/>
    </row>
    <row r="92" spans="1:12" ht="30.75" customHeight="1">
      <c r="A92" s="216">
        <v>48</v>
      </c>
      <c r="B92" s="216">
        <v>801</v>
      </c>
      <c r="C92" s="233">
        <v>80101</v>
      </c>
      <c r="D92" s="216">
        <v>6050</v>
      </c>
      <c r="E92" s="237" t="s">
        <v>26</v>
      </c>
      <c r="F92" s="74" t="s">
        <v>98</v>
      </c>
      <c r="G92" s="30">
        <v>600000</v>
      </c>
      <c r="H92" s="30">
        <v>600000</v>
      </c>
      <c r="I92" s="30"/>
      <c r="J92" s="34"/>
      <c r="K92" s="35"/>
      <c r="L92" s="213" t="s">
        <v>28</v>
      </c>
    </row>
    <row r="93" spans="1:12" ht="30.75" customHeight="1">
      <c r="A93" s="216"/>
      <c r="B93" s="216"/>
      <c r="C93" s="233"/>
      <c r="D93" s="216"/>
      <c r="E93" s="237"/>
      <c r="F93" s="74" t="s">
        <v>99</v>
      </c>
      <c r="G93" s="30">
        <v>800000</v>
      </c>
      <c r="H93" s="30">
        <v>800000</v>
      </c>
      <c r="I93" s="30"/>
      <c r="J93" s="34"/>
      <c r="K93" s="35"/>
      <c r="L93" s="214"/>
    </row>
    <row r="94" spans="1:12" ht="30.75" customHeight="1">
      <c r="A94" s="216"/>
      <c r="B94" s="216"/>
      <c r="C94" s="233"/>
      <c r="D94" s="216"/>
      <c r="E94" s="237"/>
      <c r="F94" s="162" t="s">
        <v>100</v>
      </c>
      <c r="G94" s="163">
        <v>1400000</v>
      </c>
      <c r="H94" s="163">
        <v>1400000</v>
      </c>
      <c r="I94" s="163"/>
      <c r="J94" s="164"/>
      <c r="K94" s="165"/>
      <c r="L94" s="215"/>
    </row>
    <row r="95" spans="1:12" ht="28.5" customHeight="1">
      <c r="A95" s="21">
        <v>49</v>
      </c>
      <c r="B95" s="21">
        <v>801</v>
      </c>
      <c r="C95" s="21">
        <v>80101</v>
      </c>
      <c r="D95" s="21">
        <v>6050</v>
      </c>
      <c r="E95" s="37" t="s">
        <v>22</v>
      </c>
      <c r="F95" s="37"/>
      <c r="G95" s="64">
        <v>100000</v>
      </c>
      <c r="H95" s="64">
        <v>100000</v>
      </c>
      <c r="I95" s="52"/>
      <c r="J95" s="38"/>
      <c r="K95" s="160"/>
      <c r="L95" s="62" t="s">
        <v>28</v>
      </c>
    </row>
    <row r="96" spans="1:12" ht="28.5" customHeight="1">
      <c r="A96" s="16">
        <v>50</v>
      </c>
      <c r="B96" s="16">
        <v>801</v>
      </c>
      <c r="C96" s="16">
        <v>80101</v>
      </c>
      <c r="D96" s="16">
        <v>6050</v>
      </c>
      <c r="E96" s="147" t="s">
        <v>30</v>
      </c>
      <c r="F96" s="78"/>
      <c r="G96" s="33">
        <v>2020000</v>
      </c>
      <c r="H96" s="33">
        <v>2020000</v>
      </c>
      <c r="I96" s="18"/>
      <c r="J96" s="34"/>
      <c r="K96" s="35"/>
      <c r="L96" s="16" t="s">
        <v>28</v>
      </c>
    </row>
    <row r="97" spans="1:12" ht="28.5" customHeight="1">
      <c r="A97" s="213">
        <v>51</v>
      </c>
      <c r="B97" s="213">
        <v>801</v>
      </c>
      <c r="C97" s="213">
        <v>80101</v>
      </c>
      <c r="D97" s="213">
        <v>6050</v>
      </c>
      <c r="E97" s="223" t="s">
        <v>92</v>
      </c>
      <c r="F97" s="74" t="s">
        <v>98</v>
      </c>
      <c r="G97" s="143">
        <v>200000</v>
      </c>
      <c r="H97" s="143">
        <v>200000</v>
      </c>
      <c r="I97" s="131"/>
      <c r="J97" s="80"/>
      <c r="K97" s="144"/>
      <c r="L97" s="213" t="s">
        <v>28</v>
      </c>
    </row>
    <row r="98" spans="1:12" ht="28.5" customHeight="1">
      <c r="A98" s="214"/>
      <c r="B98" s="214"/>
      <c r="C98" s="214"/>
      <c r="D98" s="214"/>
      <c r="E98" s="224"/>
      <c r="F98" s="74" t="s">
        <v>99</v>
      </c>
      <c r="G98" s="143">
        <v>60000</v>
      </c>
      <c r="H98" s="143">
        <v>60000</v>
      </c>
      <c r="I98" s="131"/>
      <c r="J98" s="80"/>
      <c r="K98" s="144"/>
      <c r="L98" s="214"/>
    </row>
    <row r="99" spans="1:12" ht="28.5" customHeight="1">
      <c r="A99" s="215"/>
      <c r="B99" s="215"/>
      <c r="C99" s="215"/>
      <c r="D99" s="215"/>
      <c r="E99" s="225"/>
      <c r="F99" s="162" t="s">
        <v>100</v>
      </c>
      <c r="G99" s="166">
        <v>260000</v>
      </c>
      <c r="H99" s="166">
        <v>260000</v>
      </c>
      <c r="I99" s="141"/>
      <c r="J99" s="167"/>
      <c r="K99" s="168"/>
      <c r="L99" s="215"/>
    </row>
    <row r="100" spans="1:12" ht="28.5" customHeight="1">
      <c r="A100" s="16">
        <v>52</v>
      </c>
      <c r="B100" s="16">
        <v>852</v>
      </c>
      <c r="C100" s="16">
        <v>85295</v>
      </c>
      <c r="D100" s="16">
        <v>6050</v>
      </c>
      <c r="E100" s="88" t="s">
        <v>36</v>
      </c>
      <c r="F100" s="88"/>
      <c r="G100" s="143">
        <v>50000</v>
      </c>
      <c r="H100" s="154">
        <v>50000</v>
      </c>
      <c r="I100" s="131"/>
      <c r="J100" s="80"/>
      <c r="K100" s="144"/>
      <c r="L100" s="16" t="s">
        <v>28</v>
      </c>
    </row>
    <row r="101" spans="1:12" ht="28.5" customHeight="1">
      <c r="A101" s="16">
        <v>53</v>
      </c>
      <c r="B101" s="16">
        <v>855</v>
      </c>
      <c r="C101" s="118">
        <v>85516</v>
      </c>
      <c r="D101" s="16">
        <v>6050</v>
      </c>
      <c r="E101" s="81" t="s">
        <v>42</v>
      </c>
      <c r="F101" s="81"/>
      <c r="G101" s="33">
        <v>50000</v>
      </c>
      <c r="H101" s="33">
        <v>50000</v>
      </c>
      <c r="I101" s="18"/>
      <c r="J101" s="34"/>
      <c r="K101" s="35"/>
      <c r="L101" s="16" t="s">
        <v>28</v>
      </c>
    </row>
    <row r="102" spans="1:12" ht="54" customHeight="1">
      <c r="A102" s="16">
        <v>54</v>
      </c>
      <c r="B102" s="16">
        <v>900</v>
      </c>
      <c r="C102" s="16">
        <v>90001</v>
      </c>
      <c r="D102" s="16">
        <v>6050</v>
      </c>
      <c r="E102" s="20" t="s">
        <v>37</v>
      </c>
      <c r="F102" s="78"/>
      <c r="G102" s="30">
        <v>1250000</v>
      </c>
      <c r="H102" s="30">
        <v>731738</v>
      </c>
      <c r="I102" s="30" t="s">
        <v>86</v>
      </c>
      <c r="J102" s="56"/>
      <c r="K102" s="56"/>
      <c r="L102" s="16" t="s">
        <v>28</v>
      </c>
    </row>
    <row r="103" spans="1:12" ht="28.5" customHeight="1">
      <c r="A103" s="16">
        <v>55</v>
      </c>
      <c r="B103" s="16">
        <v>900</v>
      </c>
      <c r="C103" s="16">
        <v>90001</v>
      </c>
      <c r="D103" s="16">
        <v>6050</v>
      </c>
      <c r="E103" s="20" t="s">
        <v>20</v>
      </c>
      <c r="F103" s="151"/>
      <c r="G103" s="45">
        <v>3070000</v>
      </c>
      <c r="H103" s="45">
        <v>473612</v>
      </c>
      <c r="I103" s="42" t="s">
        <v>103</v>
      </c>
      <c r="J103" s="142"/>
      <c r="K103" s="57"/>
      <c r="L103" s="16" t="s">
        <v>28</v>
      </c>
    </row>
    <row r="104" spans="1:12" ht="28.5" customHeight="1">
      <c r="A104" s="16">
        <v>56</v>
      </c>
      <c r="B104" s="139" t="s">
        <v>14</v>
      </c>
      <c r="C104" s="139" t="s">
        <v>54</v>
      </c>
      <c r="D104" s="140">
        <v>6050</v>
      </c>
      <c r="E104" s="20" t="s">
        <v>32</v>
      </c>
      <c r="F104" s="20"/>
      <c r="G104" s="45">
        <v>1000</v>
      </c>
      <c r="H104" s="45">
        <v>1000</v>
      </c>
      <c r="I104" s="42"/>
      <c r="J104" s="57"/>
      <c r="K104" s="57"/>
      <c r="L104" s="16" t="s">
        <v>28</v>
      </c>
    </row>
    <row r="105" spans="1:12" ht="28.5" customHeight="1">
      <c r="A105" s="216">
        <v>57</v>
      </c>
      <c r="B105" s="232" t="s">
        <v>14</v>
      </c>
      <c r="C105" s="232" t="s">
        <v>54</v>
      </c>
      <c r="D105" s="233">
        <v>6050</v>
      </c>
      <c r="E105" s="239" t="s">
        <v>112</v>
      </c>
      <c r="F105" s="74" t="s">
        <v>98</v>
      </c>
      <c r="G105" s="30">
        <v>0</v>
      </c>
      <c r="H105" s="30">
        <v>0</v>
      </c>
      <c r="I105" s="32"/>
      <c r="J105" s="56"/>
      <c r="K105" s="56"/>
      <c r="L105" s="216" t="s">
        <v>28</v>
      </c>
    </row>
    <row r="106" spans="1:12" ht="28.5" customHeight="1">
      <c r="A106" s="216"/>
      <c r="B106" s="232"/>
      <c r="C106" s="232"/>
      <c r="D106" s="233"/>
      <c r="E106" s="239"/>
      <c r="F106" s="74" t="s">
        <v>99</v>
      </c>
      <c r="G106" s="30">
        <v>150000</v>
      </c>
      <c r="H106" s="30">
        <v>150000</v>
      </c>
      <c r="I106" s="32"/>
      <c r="J106" s="56"/>
      <c r="K106" s="56"/>
      <c r="L106" s="216"/>
    </row>
    <row r="107" spans="1:12" ht="28.5" customHeight="1">
      <c r="A107" s="216"/>
      <c r="B107" s="232"/>
      <c r="C107" s="232"/>
      <c r="D107" s="233"/>
      <c r="E107" s="239"/>
      <c r="F107" s="162" t="s">
        <v>100</v>
      </c>
      <c r="G107" s="163">
        <v>150000</v>
      </c>
      <c r="H107" s="163">
        <v>150000</v>
      </c>
      <c r="I107" s="180"/>
      <c r="J107" s="181"/>
      <c r="K107" s="181"/>
      <c r="L107" s="216"/>
    </row>
    <row r="108" spans="1:12" ht="28.5" customHeight="1">
      <c r="A108" s="213">
        <v>58</v>
      </c>
      <c r="B108" s="232" t="s">
        <v>14</v>
      </c>
      <c r="C108" s="232" t="s">
        <v>54</v>
      </c>
      <c r="D108" s="233">
        <v>6050</v>
      </c>
      <c r="E108" s="239" t="s">
        <v>113</v>
      </c>
      <c r="F108" s="74" t="s">
        <v>98</v>
      </c>
      <c r="G108" s="30">
        <v>0</v>
      </c>
      <c r="H108" s="30">
        <v>0</v>
      </c>
      <c r="I108" s="32"/>
      <c r="J108" s="56"/>
      <c r="K108" s="56"/>
      <c r="L108" s="216" t="s">
        <v>28</v>
      </c>
    </row>
    <row r="109" spans="1:12" ht="28.5" customHeight="1">
      <c r="A109" s="214"/>
      <c r="B109" s="232"/>
      <c r="C109" s="232"/>
      <c r="D109" s="233"/>
      <c r="E109" s="239"/>
      <c r="F109" s="74" t="s">
        <v>99</v>
      </c>
      <c r="G109" s="30">
        <v>150000</v>
      </c>
      <c r="H109" s="30">
        <v>150000</v>
      </c>
      <c r="I109" s="32"/>
      <c r="J109" s="56"/>
      <c r="K109" s="56"/>
      <c r="L109" s="216"/>
    </row>
    <row r="110" spans="1:12" ht="28.5" customHeight="1">
      <c r="A110" s="215"/>
      <c r="B110" s="232"/>
      <c r="C110" s="232"/>
      <c r="D110" s="233"/>
      <c r="E110" s="239"/>
      <c r="F110" s="162" t="s">
        <v>100</v>
      </c>
      <c r="G110" s="163">
        <v>150000</v>
      </c>
      <c r="H110" s="163">
        <v>150000</v>
      </c>
      <c r="I110" s="180"/>
      <c r="J110" s="181"/>
      <c r="K110" s="181"/>
      <c r="L110" s="216"/>
    </row>
    <row r="111" spans="1:12" ht="28.5" customHeight="1">
      <c r="A111" s="15">
        <v>1</v>
      </c>
      <c r="B111" s="15">
        <v>2</v>
      </c>
      <c r="C111" s="15">
        <v>3</v>
      </c>
      <c r="D111" s="15">
        <v>4</v>
      </c>
      <c r="E111" s="15">
        <v>5</v>
      </c>
      <c r="F111" s="15">
        <v>6</v>
      </c>
      <c r="G111" s="15">
        <v>7</v>
      </c>
      <c r="H111" s="15">
        <v>8</v>
      </c>
      <c r="I111" s="15">
        <v>9</v>
      </c>
      <c r="J111" s="15">
        <v>10</v>
      </c>
      <c r="K111" s="15">
        <v>11</v>
      </c>
      <c r="L111" s="15">
        <v>12</v>
      </c>
    </row>
    <row r="112" spans="1:12" ht="28.5" customHeight="1">
      <c r="A112" s="23">
        <v>59</v>
      </c>
      <c r="B112" s="62">
        <v>900</v>
      </c>
      <c r="C112" s="62">
        <v>90015</v>
      </c>
      <c r="D112" s="62">
        <v>6050</v>
      </c>
      <c r="E112" s="63" t="s">
        <v>34</v>
      </c>
      <c r="F112" s="63"/>
      <c r="G112" s="176">
        <v>190000</v>
      </c>
      <c r="H112" s="176">
        <v>190000</v>
      </c>
      <c r="I112" s="177"/>
      <c r="J112" s="178"/>
      <c r="K112" s="179"/>
      <c r="L112" s="62" t="s">
        <v>28</v>
      </c>
    </row>
    <row r="113" spans="1:12" ht="28.5" customHeight="1">
      <c r="A113" s="213">
        <v>60</v>
      </c>
      <c r="B113" s="218">
        <v>900</v>
      </c>
      <c r="C113" s="218">
        <v>90015</v>
      </c>
      <c r="D113" s="218">
        <v>6050</v>
      </c>
      <c r="E113" s="220" t="s">
        <v>44</v>
      </c>
      <c r="F113" s="74" t="s">
        <v>98</v>
      </c>
      <c r="G113" s="27">
        <v>25000</v>
      </c>
      <c r="H113" s="27">
        <v>25000</v>
      </c>
      <c r="I113" s="79"/>
      <c r="J113" s="34"/>
      <c r="K113" s="59"/>
      <c r="L113" s="213" t="s">
        <v>28</v>
      </c>
    </row>
    <row r="114" spans="1:12" ht="28.5" customHeight="1">
      <c r="A114" s="214"/>
      <c r="B114" s="214"/>
      <c r="C114" s="214"/>
      <c r="D114" s="214"/>
      <c r="E114" s="221"/>
      <c r="F114" s="74" t="s">
        <v>99</v>
      </c>
      <c r="G114" s="40">
        <v>-10000</v>
      </c>
      <c r="H114" s="40">
        <v>-10000</v>
      </c>
      <c r="I114" s="83"/>
      <c r="J114" s="80"/>
      <c r="K114" s="58"/>
      <c r="L114" s="214"/>
    </row>
    <row r="115" spans="1:12" ht="28.5" customHeight="1">
      <c r="A115" s="215"/>
      <c r="B115" s="219"/>
      <c r="C115" s="219"/>
      <c r="D115" s="219"/>
      <c r="E115" s="222"/>
      <c r="F115" s="162" t="s">
        <v>100</v>
      </c>
      <c r="G115" s="155">
        <v>15000</v>
      </c>
      <c r="H115" s="155">
        <v>15000</v>
      </c>
      <c r="I115" s="183"/>
      <c r="J115" s="167"/>
      <c r="K115" s="184"/>
      <c r="L115" s="215"/>
    </row>
    <row r="116" spans="1:12" ht="28.5" customHeight="1">
      <c r="A116" s="213">
        <v>61</v>
      </c>
      <c r="B116" s="218">
        <v>900</v>
      </c>
      <c r="C116" s="218">
        <v>90015</v>
      </c>
      <c r="D116" s="218">
        <v>6050</v>
      </c>
      <c r="E116" s="220" t="s">
        <v>45</v>
      </c>
      <c r="F116" s="74" t="s">
        <v>98</v>
      </c>
      <c r="G116" s="40">
        <v>45000</v>
      </c>
      <c r="H116" s="40">
        <v>45000</v>
      </c>
      <c r="I116" s="83"/>
      <c r="J116" s="80"/>
      <c r="K116" s="58"/>
      <c r="L116" s="213" t="s">
        <v>28</v>
      </c>
    </row>
    <row r="117" spans="1:12" ht="28.5" customHeight="1">
      <c r="A117" s="214"/>
      <c r="B117" s="214"/>
      <c r="C117" s="214"/>
      <c r="D117" s="214"/>
      <c r="E117" s="221"/>
      <c r="F117" s="74" t="s">
        <v>99</v>
      </c>
      <c r="G117" s="40">
        <v>-18000</v>
      </c>
      <c r="H117" s="40">
        <v>-18000</v>
      </c>
      <c r="I117" s="83"/>
      <c r="J117" s="80"/>
      <c r="K117" s="58"/>
      <c r="L117" s="214"/>
    </row>
    <row r="118" spans="1:12" ht="28.5" customHeight="1">
      <c r="A118" s="215"/>
      <c r="B118" s="219"/>
      <c r="C118" s="219"/>
      <c r="D118" s="219"/>
      <c r="E118" s="222"/>
      <c r="F118" s="162" t="s">
        <v>100</v>
      </c>
      <c r="G118" s="155">
        <v>27000</v>
      </c>
      <c r="H118" s="155">
        <v>27000</v>
      </c>
      <c r="I118" s="183"/>
      <c r="J118" s="167"/>
      <c r="K118" s="184"/>
      <c r="L118" s="215"/>
    </row>
    <row r="119" spans="1:12" ht="28.5" customHeight="1">
      <c r="A119" s="213">
        <v>62</v>
      </c>
      <c r="B119" s="218">
        <v>900</v>
      </c>
      <c r="C119" s="218">
        <v>90015</v>
      </c>
      <c r="D119" s="218">
        <v>6050</v>
      </c>
      <c r="E119" s="220" t="s">
        <v>46</v>
      </c>
      <c r="F119" s="74" t="s">
        <v>98</v>
      </c>
      <c r="G119" s="27">
        <v>48000</v>
      </c>
      <c r="H119" s="27">
        <v>48000</v>
      </c>
      <c r="I119" s="79"/>
      <c r="J119" s="34"/>
      <c r="K119" s="59"/>
      <c r="L119" s="213" t="s">
        <v>28</v>
      </c>
    </row>
    <row r="120" spans="1:12" ht="28.5" customHeight="1">
      <c r="A120" s="214"/>
      <c r="B120" s="214"/>
      <c r="C120" s="214"/>
      <c r="D120" s="214"/>
      <c r="E120" s="221"/>
      <c r="F120" s="74" t="s">
        <v>99</v>
      </c>
      <c r="G120" s="40">
        <v>-21000</v>
      </c>
      <c r="H120" s="40">
        <v>-21000</v>
      </c>
      <c r="I120" s="83"/>
      <c r="J120" s="80"/>
      <c r="K120" s="58"/>
      <c r="L120" s="214"/>
    </row>
    <row r="121" spans="1:12" ht="28.5" customHeight="1">
      <c r="A121" s="215"/>
      <c r="B121" s="219"/>
      <c r="C121" s="219"/>
      <c r="D121" s="219"/>
      <c r="E121" s="222"/>
      <c r="F121" s="162" t="s">
        <v>100</v>
      </c>
      <c r="G121" s="155">
        <v>27000</v>
      </c>
      <c r="H121" s="155">
        <v>27000</v>
      </c>
      <c r="I121" s="183"/>
      <c r="J121" s="167"/>
      <c r="K121" s="184"/>
      <c r="L121" s="215"/>
    </row>
    <row r="122" spans="1:12" ht="28.5" customHeight="1">
      <c r="A122" s="16">
        <v>63</v>
      </c>
      <c r="B122" s="75">
        <v>900</v>
      </c>
      <c r="C122" s="75">
        <v>90015</v>
      </c>
      <c r="D122" s="75">
        <v>6050</v>
      </c>
      <c r="E122" s="20" t="s">
        <v>47</v>
      </c>
      <c r="F122" s="20"/>
      <c r="G122" s="40">
        <v>20000</v>
      </c>
      <c r="H122" s="40">
        <v>20000</v>
      </c>
      <c r="I122" s="83"/>
      <c r="J122" s="80"/>
      <c r="K122" s="58"/>
      <c r="L122" s="16" t="s">
        <v>28</v>
      </c>
    </row>
    <row r="123" spans="1:12" ht="28.5" customHeight="1">
      <c r="A123" s="15">
        <v>64</v>
      </c>
      <c r="B123" s="15">
        <v>900</v>
      </c>
      <c r="C123" s="15">
        <v>90015</v>
      </c>
      <c r="D123" s="15">
        <v>6050</v>
      </c>
      <c r="E123" s="17" t="s">
        <v>49</v>
      </c>
      <c r="F123" s="17"/>
      <c r="G123" s="27">
        <v>20000</v>
      </c>
      <c r="H123" s="27">
        <v>20000</v>
      </c>
      <c r="I123" s="79"/>
      <c r="J123" s="34"/>
      <c r="K123" s="59"/>
      <c r="L123" s="16" t="s">
        <v>28</v>
      </c>
    </row>
    <row r="124" spans="1:12" ht="28.5" customHeight="1">
      <c r="A124" s="15">
        <v>65</v>
      </c>
      <c r="B124" s="15">
        <v>900</v>
      </c>
      <c r="C124" s="15">
        <v>90015</v>
      </c>
      <c r="D124" s="15">
        <v>6050</v>
      </c>
      <c r="E124" s="17" t="s">
        <v>56</v>
      </c>
      <c r="F124" s="17"/>
      <c r="G124" s="27">
        <v>25000</v>
      </c>
      <c r="H124" s="27">
        <v>25000</v>
      </c>
      <c r="I124" s="79"/>
      <c r="J124" s="34"/>
      <c r="K124" s="59"/>
      <c r="L124" s="16" t="s">
        <v>28</v>
      </c>
    </row>
    <row r="125" spans="1:12" ht="28.5" customHeight="1">
      <c r="A125" s="15">
        <v>66</v>
      </c>
      <c r="B125" s="16">
        <v>900</v>
      </c>
      <c r="C125" s="16">
        <v>90015</v>
      </c>
      <c r="D125" s="16">
        <v>6050</v>
      </c>
      <c r="E125" s="20" t="s">
        <v>102</v>
      </c>
      <c r="F125" s="17"/>
      <c r="G125" s="30">
        <v>300000</v>
      </c>
      <c r="H125" s="30">
        <v>300000</v>
      </c>
      <c r="I125" s="79"/>
      <c r="J125" s="34"/>
      <c r="K125" s="59"/>
      <c r="L125" s="16" t="s">
        <v>28</v>
      </c>
    </row>
    <row r="126" spans="1:12" ht="28.5" customHeight="1">
      <c r="A126" s="148">
        <v>67</v>
      </c>
      <c r="B126" s="149" t="s">
        <v>14</v>
      </c>
      <c r="C126" s="149" t="s">
        <v>15</v>
      </c>
      <c r="D126" s="16">
        <v>6050</v>
      </c>
      <c r="E126" s="20" t="s">
        <v>64</v>
      </c>
      <c r="F126" s="17"/>
      <c r="G126" s="138">
        <v>1300000</v>
      </c>
      <c r="H126" s="138">
        <v>600000</v>
      </c>
      <c r="I126" s="42"/>
      <c r="J126" s="113">
        <v>700000</v>
      </c>
      <c r="K126" s="60"/>
      <c r="L126" s="16" t="s">
        <v>28</v>
      </c>
    </row>
    <row r="127" spans="1:12" ht="28.5" customHeight="1">
      <c r="A127" s="229">
        <v>68</v>
      </c>
      <c r="B127" s="218">
        <v>900</v>
      </c>
      <c r="C127" s="218">
        <v>90095</v>
      </c>
      <c r="D127" s="218">
        <v>6050</v>
      </c>
      <c r="E127" s="226" t="s">
        <v>41</v>
      </c>
      <c r="F127" s="74" t="s">
        <v>98</v>
      </c>
      <c r="G127" s="42">
        <v>400000</v>
      </c>
      <c r="H127" s="42">
        <v>400000</v>
      </c>
      <c r="I127" s="16"/>
      <c r="J127" s="34"/>
      <c r="K127" s="16"/>
      <c r="L127" s="213" t="s">
        <v>28</v>
      </c>
    </row>
    <row r="128" spans="1:12" ht="28.5" customHeight="1">
      <c r="A128" s="230"/>
      <c r="B128" s="214"/>
      <c r="C128" s="214"/>
      <c r="D128" s="214"/>
      <c r="E128" s="227"/>
      <c r="F128" s="74" t="s">
        <v>99</v>
      </c>
      <c r="G128" s="42">
        <v>-98000</v>
      </c>
      <c r="H128" s="42">
        <v>-98000</v>
      </c>
      <c r="I128" s="16"/>
      <c r="J128" s="34"/>
      <c r="K128" s="16"/>
      <c r="L128" s="214"/>
    </row>
    <row r="129" spans="1:12" ht="28.5" customHeight="1">
      <c r="A129" s="231"/>
      <c r="B129" s="215"/>
      <c r="C129" s="215"/>
      <c r="D129" s="215"/>
      <c r="E129" s="228"/>
      <c r="F129" s="162" t="s">
        <v>100</v>
      </c>
      <c r="G129" s="141">
        <v>302000</v>
      </c>
      <c r="H129" s="141">
        <v>302000</v>
      </c>
      <c r="I129" s="152"/>
      <c r="J129" s="164"/>
      <c r="K129" s="152"/>
      <c r="L129" s="215"/>
    </row>
    <row r="130" spans="1:12" ht="28.5" customHeight="1">
      <c r="A130" s="82">
        <v>69</v>
      </c>
      <c r="B130" s="23">
        <v>900</v>
      </c>
      <c r="C130" s="23">
        <v>90095</v>
      </c>
      <c r="D130" s="23">
        <v>6050</v>
      </c>
      <c r="E130" s="101" t="s">
        <v>57</v>
      </c>
      <c r="F130" s="137"/>
      <c r="G130" s="42">
        <v>11000</v>
      </c>
      <c r="H130" s="42">
        <v>11000</v>
      </c>
      <c r="I130" s="16"/>
      <c r="J130" s="34"/>
      <c r="K130" s="16"/>
      <c r="L130" s="16" t="s">
        <v>28</v>
      </c>
    </row>
    <row r="131" spans="1:13" ht="28.5" customHeight="1">
      <c r="A131" s="287" t="s">
        <v>69</v>
      </c>
      <c r="B131" s="288"/>
      <c r="C131" s="288"/>
      <c r="D131" s="288"/>
      <c r="E131" s="289"/>
      <c r="F131" s="153" t="s">
        <v>98</v>
      </c>
      <c r="G131" s="115">
        <f>SUM(G130+G127+G126+G124+G123+G122+G119+G116+G113+G112+G104+G103+G102+G101+G100+G97+G96+G95+G92+G89+G88+G87+G86+G85+G84+G83+G82+G81+G78+G75+G70+G69+G68+G63+G62+G61+G67+G125)</f>
        <v>17103114</v>
      </c>
      <c r="H131" s="115">
        <f>SUM(H130+H127+H126+H124+H123+H122+H119+H116+H113+H112+H104+H103+H102+H101+H100+H97+H96+H95+H92+H89+H88+H87+H86+H85+H84+H83+H82+H81+H78+H75+H70+H69+H68+H63+H62+H61+H67+H125)</f>
        <v>10414473.45</v>
      </c>
      <c r="I131" s="115">
        <v>5772813.55</v>
      </c>
      <c r="J131" s="115">
        <f>SUM(J130+J127+J126+J124+J123+J122+J119+J116+J113+J112+J104+J103+J102+J101+J100+J97+J96+J95+J92+J89+J88+J87+J86+J85+J84+J83+J82+J81+J78+J75+J70+J69+J68+J63+J62+J61+J67+J125)</f>
        <v>915827</v>
      </c>
      <c r="K131" s="115">
        <f>SUM(K130+K127+K126+K124+K123+K122+K119+K116+K113+K112+K104+K103+K102+K101+K100+K97+K96+K95+K92+K89+K88+K87+K86+K85+K84+K83+K82+K81+K78+K75+K70+K69+K68+K63+K62+K61)</f>
        <v>0</v>
      </c>
      <c r="L131" s="272"/>
      <c r="M131" s="12"/>
    </row>
    <row r="132" spans="1:13" ht="28.5" customHeight="1">
      <c r="A132" s="290"/>
      <c r="B132" s="291"/>
      <c r="C132" s="291"/>
      <c r="D132" s="291"/>
      <c r="E132" s="292"/>
      <c r="F132" s="153" t="s">
        <v>99</v>
      </c>
      <c r="G132" s="115">
        <f>SUM(G128+G120+G117+G114+G109+G106+G98+G93+G90+G79+G76+G71+G65)</f>
        <v>1288000</v>
      </c>
      <c r="H132" s="115">
        <f>SUM(H128+H120+H117+H114+H109+H106+H98+H93+H90+H79+H76+H71+H65)</f>
        <v>1288000</v>
      </c>
      <c r="I132" s="115">
        <v>0</v>
      </c>
      <c r="J132" s="115">
        <v>0</v>
      </c>
      <c r="K132" s="115">
        <v>0</v>
      </c>
      <c r="L132" s="273"/>
      <c r="M132" s="12"/>
    </row>
    <row r="133" spans="1:13" ht="28.5" customHeight="1">
      <c r="A133" s="293"/>
      <c r="B133" s="294"/>
      <c r="C133" s="294"/>
      <c r="D133" s="294"/>
      <c r="E133" s="295"/>
      <c r="F133" s="153" t="s">
        <v>100</v>
      </c>
      <c r="G133" s="115">
        <f>SUM(G132+G131)</f>
        <v>18391114</v>
      </c>
      <c r="H133" s="115">
        <f>SUM(H132+H131)</f>
        <v>11702473.45</v>
      </c>
      <c r="I133" s="115">
        <f>SUM(I132+I131)</f>
        <v>5772813.55</v>
      </c>
      <c r="J133" s="115">
        <f>SUM(J132+J131)</f>
        <v>915827</v>
      </c>
      <c r="K133" s="115">
        <f>SUM(K132+K131)</f>
        <v>0</v>
      </c>
      <c r="L133" s="274"/>
      <c r="M133" s="12"/>
    </row>
    <row r="134" spans="1:12" ht="17.2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31.5" customHeight="1">
      <c r="A135" s="278" t="s">
        <v>21</v>
      </c>
      <c r="B135" s="279"/>
      <c r="C135" s="279"/>
      <c r="D135" s="279"/>
      <c r="E135" s="280"/>
      <c r="F135" s="136" t="s">
        <v>98</v>
      </c>
      <c r="G135" s="13">
        <f>SUM(G131+G56+G45)</f>
        <v>18813720.2</v>
      </c>
      <c r="H135" s="121">
        <f>SUM(H131+H56+H45)</f>
        <v>12016150.75</v>
      </c>
      <c r="I135" s="121">
        <f>SUM(I131+I56+I45)</f>
        <v>5872813.55</v>
      </c>
      <c r="J135" s="13">
        <f>SUM(J131+J56+J45)</f>
        <v>915827</v>
      </c>
      <c r="K135" s="13">
        <f>SUM(K131+K56+K45)</f>
        <v>8928.9</v>
      </c>
      <c r="L135" s="275"/>
    </row>
    <row r="136" spans="1:12" ht="31.5" customHeight="1">
      <c r="A136" s="281"/>
      <c r="B136" s="282"/>
      <c r="C136" s="282"/>
      <c r="D136" s="282"/>
      <c r="E136" s="283"/>
      <c r="F136" s="136" t="s">
        <v>99</v>
      </c>
      <c r="G136" s="13">
        <f>SUM(G57+G132+G46)</f>
        <v>1358000</v>
      </c>
      <c r="H136" s="13">
        <f>SUM(H57+H132+H46)</f>
        <v>1358000</v>
      </c>
      <c r="I136" s="13">
        <f>SUM(I57+I132+I46)</f>
        <v>0</v>
      </c>
      <c r="J136" s="13">
        <f>SUM(J57+J132+J46)</f>
        <v>0</v>
      </c>
      <c r="K136" s="13">
        <f>SUM(K57+K132+K46)</f>
        <v>0</v>
      </c>
      <c r="L136" s="276"/>
    </row>
    <row r="137" spans="1:12" ht="31.5" customHeight="1">
      <c r="A137" s="284"/>
      <c r="B137" s="285"/>
      <c r="C137" s="285"/>
      <c r="D137" s="285"/>
      <c r="E137" s="286"/>
      <c r="F137" s="136" t="s">
        <v>100</v>
      </c>
      <c r="G137" s="13">
        <f>SUM(G135+G136)</f>
        <v>20171720.2</v>
      </c>
      <c r="H137" s="13">
        <f>SUM(H135+H136)</f>
        <v>13374150.75</v>
      </c>
      <c r="I137" s="13">
        <f>SUM(I135+I136)</f>
        <v>5872813.55</v>
      </c>
      <c r="J137" s="13">
        <f>SUM(J135+J136)</f>
        <v>915827</v>
      </c>
      <c r="K137" s="13">
        <f>SUM(K135+K136)</f>
        <v>8928.9</v>
      </c>
      <c r="L137" s="277"/>
    </row>
    <row r="138" spans="1:12" ht="31.5" customHeight="1">
      <c r="A138" s="48"/>
      <c r="B138" s="48"/>
      <c r="C138" s="48"/>
      <c r="D138" s="87"/>
      <c r="E138" s="87"/>
      <c r="F138" s="87"/>
      <c r="G138" s="85"/>
      <c r="H138" s="85"/>
      <c r="I138" s="49"/>
      <c r="J138" s="49"/>
      <c r="K138" s="49"/>
      <c r="L138" s="48"/>
    </row>
    <row r="139" spans="1:12" ht="21" customHeight="1">
      <c r="A139" s="8"/>
      <c r="B139" s="8"/>
      <c r="C139" s="125" t="s">
        <v>91</v>
      </c>
      <c r="D139" s="96"/>
      <c r="E139" s="96"/>
      <c r="F139" s="96"/>
      <c r="G139" s="86"/>
      <c r="H139" s="86"/>
      <c r="I139" s="9"/>
      <c r="J139" s="9"/>
      <c r="K139" s="9"/>
      <c r="L139" s="8"/>
    </row>
    <row r="140" spans="2:12" s="10" customFormat="1" ht="21" customHeight="1">
      <c r="B140" s="11"/>
      <c r="C140" s="126" t="s">
        <v>96</v>
      </c>
      <c r="D140" s="97"/>
      <c r="E140" s="98"/>
      <c r="F140" s="98"/>
      <c r="G140" s="84"/>
      <c r="H140" s="84"/>
      <c r="I140" s="127"/>
      <c r="J140" s="127"/>
      <c r="K140" s="127"/>
      <c r="L140" s="6"/>
    </row>
    <row r="141" spans="3:11" ht="15">
      <c r="C141" s="14"/>
      <c r="D141" s="97"/>
      <c r="E141" s="97"/>
      <c r="F141" s="97"/>
      <c r="I141" s="14"/>
      <c r="J141" s="14"/>
      <c r="K141" s="14"/>
    </row>
    <row r="142" spans="7:11" ht="15.75">
      <c r="G142" s="14"/>
      <c r="I142" s="127"/>
      <c r="J142" s="127"/>
      <c r="K142" s="128"/>
    </row>
    <row r="143" spans="7:11" ht="15.75">
      <c r="G143" s="14"/>
      <c r="I143" s="127"/>
      <c r="J143" s="127"/>
      <c r="K143" s="128"/>
    </row>
    <row r="144" spans="7:11" ht="15">
      <c r="G144" s="14"/>
      <c r="I144" s="46"/>
      <c r="J144" s="14"/>
      <c r="K144" s="14"/>
    </row>
    <row r="145" spans="7:11" ht="15">
      <c r="G145" s="14"/>
      <c r="I145" s="14"/>
      <c r="J145" s="14"/>
      <c r="K145" s="14"/>
    </row>
  </sheetData>
  <sheetProtection selectLockedCells="1" selectUnlockedCells="1"/>
  <mergeCells count="121">
    <mergeCell ref="C105:C107"/>
    <mergeCell ref="D105:D107"/>
    <mergeCell ref="E105:E107"/>
    <mergeCell ref="B26:B28"/>
    <mergeCell ref="L56:L58"/>
    <mergeCell ref="A64:A66"/>
    <mergeCell ref="L26:L28"/>
    <mergeCell ref="L131:L133"/>
    <mergeCell ref="L135:L137"/>
    <mergeCell ref="A135:E137"/>
    <mergeCell ref="A131:E133"/>
    <mergeCell ref="A105:A107"/>
    <mergeCell ref="B105:B107"/>
    <mergeCell ref="A26:A28"/>
    <mergeCell ref="H8:K8"/>
    <mergeCell ref="E8:E12"/>
    <mergeCell ref="L105:L107"/>
    <mergeCell ref="G8:G12"/>
    <mergeCell ref="J10:J12"/>
    <mergeCell ref="L8:L12"/>
    <mergeCell ref="A60:E60"/>
    <mergeCell ref="H10:H12"/>
    <mergeCell ref="K10:K12"/>
    <mergeCell ref="B70:B72"/>
    <mergeCell ref="E33:E35"/>
    <mergeCell ref="A45:E47"/>
    <mergeCell ref="A6:L6"/>
    <mergeCell ref="A8:A12"/>
    <mergeCell ref="B8:B12"/>
    <mergeCell ref="C8:C12"/>
    <mergeCell ref="D8:D12"/>
    <mergeCell ref="C26:C28"/>
    <mergeCell ref="D26:D28"/>
    <mergeCell ref="C64:C66"/>
    <mergeCell ref="D64:D66"/>
    <mergeCell ref="E64:E66"/>
    <mergeCell ref="C33:C35"/>
    <mergeCell ref="D70:D72"/>
    <mergeCell ref="C70:C72"/>
    <mergeCell ref="H9:K9"/>
    <mergeCell ref="I10:I12"/>
    <mergeCell ref="F8:F12"/>
    <mergeCell ref="A14:E14"/>
    <mergeCell ref="E26:E28"/>
    <mergeCell ref="C97:C99"/>
    <mergeCell ref="D97:D99"/>
    <mergeCell ref="B33:B35"/>
    <mergeCell ref="A33:A35"/>
    <mergeCell ref="D33:D35"/>
    <mergeCell ref="E108:E110"/>
    <mergeCell ref="L64:L66"/>
    <mergeCell ref="A92:A94"/>
    <mergeCell ref="B92:B94"/>
    <mergeCell ref="C92:C94"/>
    <mergeCell ref="D92:D94"/>
    <mergeCell ref="L92:L94"/>
    <mergeCell ref="E70:E72"/>
    <mergeCell ref="L108:L110"/>
    <mergeCell ref="E78:E80"/>
    <mergeCell ref="E89:E91"/>
    <mergeCell ref="D89:D91"/>
    <mergeCell ref="E92:E94"/>
    <mergeCell ref="L97:L99"/>
    <mergeCell ref="A56:E58"/>
    <mergeCell ref="A70:A72"/>
    <mergeCell ref="B78:B80"/>
    <mergeCell ref="D78:D80"/>
    <mergeCell ref="L78:L80"/>
    <mergeCell ref="B64:B66"/>
    <mergeCell ref="L33:L35"/>
    <mergeCell ref="E119:E121"/>
    <mergeCell ref="D119:D121"/>
    <mergeCell ref="C119:C121"/>
    <mergeCell ref="L113:L115"/>
    <mergeCell ref="E116:E118"/>
    <mergeCell ref="L116:L118"/>
    <mergeCell ref="L119:L121"/>
    <mergeCell ref="L75:L77"/>
    <mergeCell ref="C78:C80"/>
    <mergeCell ref="B119:B121"/>
    <mergeCell ref="A119:A121"/>
    <mergeCell ref="B113:B115"/>
    <mergeCell ref="A108:A110"/>
    <mergeCell ref="C113:C115"/>
    <mergeCell ref="D113:D115"/>
    <mergeCell ref="A116:A118"/>
    <mergeCell ref="B108:B110"/>
    <mergeCell ref="C108:C110"/>
    <mergeCell ref="D108:D110"/>
    <mergeCell ref="E127:E129"/>
    <mergeCell ref="A127:A129"/>
    <mergeCell ref="B127:B129"/>
    <mergeCell ref="C127:C129"/>
    <mergeCell ref="D127:D129"/>
    <mergeCell ref="L127:L129"/>
    <mergeCell ref="B116:B118"/>
    <mergeCell ref="C116:C118"/>
    <mergeCell ref="D116:D118"/>
    <mergeCell ref="E113:E115"/>
    <mergeCell ref="A113:A115"/>
    <mergeCell ref="E75:E77"/>
    <mergeCell ref="E97:E99"/>
    <mergeCell ref="A97:A99"/>
    <mergeCell ref="B97:B99"/>
    <mergeCell ref="A78:A80"/>
    <mergeCell ref="A23:A25"/>
    <mergeCell ref="B23:B25"/>
    <mergeCell ref="C23:C25"/>
    <mergeCell ref="D23:D25"/>
    <mergeCell ref="E23:E25"/>
    <mergeCell ref="L23:L25"/>
    <mergeCell ref="L45:L47"/>
    <mergeCell ref="C89:C91"/>
    <mergeCell ref="B89:B91"/>
    <mergeCell ref="A89:A91"/>
    <mergeCell ref="L89:L91"/>
    <mergeCell ref="A75:A77"/>
    <mergeCell ref="B75:B77"/>
    <mergeCell ref="C75:C77"/>
    <mergeCell ref="D75:D77"/>
    <mergeCell ref="L70:L72"/>
  </mergeCells>
  <printOptions horizontalCentered="1"/>
  <pageMargins left="0.1968503937007874" right="0.1968503937007874" top="0.1968503937007874" bottom="0.1968503937007874" header="0.5118110236220472" footer="0.31496062992125984"/>
  <pageSetup firstPageNumber="45" useFirstPageNumber="1"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Jakubowska</dc:creator>
  <cp:keywords/>
  <dc:description/>
  <cp:lastModifiedBy>Monika Ordak </cp:lastModifiedBy>
  <cp:lastPrinted>2021-05-21T07:09:14Z</cp:lastPrinted>
  <dcterms:created xsi:type="dcterms:W3CDTF">2017-10-12T05:58:02Z</dcterms:created>
  <dcterms:modified xsi:type="dcterms:W3CDTF">2021-05-21T09:00:34Z</dcterms:modified>
  <cp:category/>
  <cp:version/>
  <cp:contentType/>
  <cp:contentStatus/>
</cp:coreProperties>
</file>