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tabRatio="884" activeTab="0"/>
  </bookViews>
  <sheets>
    <sheet name="zał. nr 12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<sst xmlns="http://schemas.openxmlformats.org/spreadsheetml/2006/main" count="51" uniqueCount="32">
  <si>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Dział</t>
  </si>
  <si>
    <t>Ogółem</t>
  </si>
  <si>
    <t>Rozdział</t>
  </si>
  <si>
    <t>Lp.</t>
  </si>
  <si>
    <t>Treść</t>
  </si>
  <si>
    <t>Nazwa zadania</t>
  </si>
  <si>
    <t>Jednostki spoza sektora finansów publicznych</t>
  </si>
  <si>
    <t>§</t>
  </si>
  <si>
    <t>Jednostki sektora finansów publicznych</t>
  </si>
  <si>
    <t>Wspieranie aktywności seniorów poprzez prowadzenie działalności kulturalnej oraz edukacyjnej.</t>
  </si>
  <si>
    <t xml:space="preserve">Dotacje celowe dla podmiotów zaliczanych i niezaliczanych do sektora finansów publicznych </t>
  </si>
  <si>
    <t>Wspieranie działań gminy w zakresie bezpieczeństwa osób przebywających na obszarach wodnych</t>
  </si>
  <si>
    <t>Propagowanie idei honorowego krwiodawstwa oraz zdrowego i bezpiecznego stylu życia</t>
  </si>
  <si>
    <t xml:space="preserve">Kwota dotacji </t>
  </si>
  <si>
    <t>Dotacja celowa w formie pomocy finansowej dla Powiatu Legionowskiego z przeznaczeniem na prowadzenia przedszkola specjalnego</t>
  </si>
  <si>
    <t>Dofinansowanie realizacji budowy przydomowych oczyszczalni ścieków</t>
  </si>
  <si>
    <t>Dofinansowanie wymiany systemów grzewczych na systemy proekologiczne na terenie Miasta i Gminy Serock</t>
  </si>
  <si>
    <t xml:space="preserve">Dotacja celowa dla Parafii Rzymsko - Katolickiej pw. Świętej Anny w Serocku na dofinansowanie modernizacji zabytkowego kościoła </t>
  </si>
  <si>
    <t>Regionalne partnerstwo samorządów Mazowsza dla aktywizacji społeczeństwa informacyjnego w zakresie e-administracji i geoinformacji</t>
  </si>
  <si>
    <t>Wyszczegól-nienie</t>
  </si>
  <si>
    <t>plan</t>
  </si>
  <si>
    <t>zmiana</t>
  </si>
  <si>
    <t>po zmianie</t>
  </si>
  <si>
    <t>Dotacja celowa dla Centrum Kultury i Czytelnictwa na dofinansowanie realizacji inwestycji pn.:  "Modernizacja zaplecza lokalowego i technicznego Centrum Kultury i Czytelnictwa w Serocku w celu stworzenia obiektu infrastruktury rekreacyjnej i turystycznej o wysokich standardach jakościowych i użytkowych"</t>
  </si>
  <si>
    <t>Załącznik Nr 8 do</t>
  </si>
  <si>
    <t>Uchwały Nr</t>
  </si>
  <si>
    <t>Rady Miejskiej w Serocku</t>
  </si>
  <si>
    <t xml:space="preserve">z dnia </t>
  </si>
  <si>
    <t>Dotacja dla Województwa Mazowieckiego na realizację zadania pn. "Utrzymanie techniczne systemu e-Urząd"</t>
  </si>
  <si>
    <t>Dofinansowanie kosztów wykonywania specjalistycznych świadczeń gwarantowanych opieki zdrowotnej, w zakresie chirurgii ogólnej oraz urazowo – ortopedycznej na rzecz mieszkańców powiatu legionowskiego</t>
  </si>
  <si>
    <t>Dotacja celowa dla SPZOZ na dofinansowanie zakupu aparatury medycznej dla nowopowstałej placówki - Ośrodek Zdrowia w Zegrzu</t>
  </si>
  <si>
    <t>Dotacja celowa dla SPZOZ na dofinansowanie zakupu sprzętu informatycznego dla nowopowstałej placówki - Ośrodek Zdrowia w Zegrzu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</si>
</sst>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9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4" fontId="5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33" borderId="11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4" fontId="7" fillId="2" borderId="13" xfId="0" applyNumberFormat="1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/>
    </xf>
    <xf numFmtId="4" fontId="7" fillId="34" borderId="11" xfId="0" applyNumberFormat="1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/>
    </xf>
    <xf numFmtId="0" fontId="10" fillId="2" borderId="11" xfId="0" applyFont="1" applyFill="1" applyBorder="1" applyAlignment="1">
      <alignment horizontal="left" vertical="center" wrapText="1"/>
    </xf>
    <xf numFmtId="4" fontId="10" fillId="2" borderId="13" xfId="0" applyNumberFormat="1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left" vertical="center"/>
    </xf>
    <xf numFmtId="4" fontId="10" fillId="34" borderId="11" xfId="0" applyNumberFormat="1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left" vertical="center" wrapText="1"/>
    </xf>
    <xf numFmtId="4" fontId="9" fillId="0" borderId="13" xfId="0" applyNumberFormat="1" applyFont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4" fontId="1" fillId="33" borderId="14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4">
      <selection activeCell="I26" sqref="I26"/>
    </sheetView>
  </sheetViews>
  <sheetFormatPr defaultColWidth="9.140625" defaultRowHeight="12.75"/>
  <cols>
    <col min="1" max="1" width="4.140625" style="0" customWidth="1"/>
    <col min="2" max="2" width="5.8515625" style="0" customWidth="1"/>
    <col min="3" max="3" width="8.140625" style="0" customWidth="1"/>
    <col min="4" max="4" width="6.421875" style="0" customWidth="1"/>
    <col min="5" max="5" width="52.00390625" style="0" customWidth="1"/>
    <col min="6" max="6" width="11.421875" style="0" customWidth="1"/>
    <col min="7" max="7" width="13.7109375" style="0" customWidth="1"/>
  </cols>
  <sheetData>
    <row r="1" spans="5:7" ht="13.5" customHeight="1">
      <c r="E1" s="24"/>
      <c r="F1" s="24" t="s">
        <v>24</v>
      </c>
      <c r="G1" s="24"/>
    </row>
    <row r="2" spans="5:7" ht="13.5" customHeight="1">
      <c r="E2" s="24"/>
      <c r="F2" s="24" t="s">
        <v>25</v>
      </c>
      <c r="G2" s="24"/>
    </row>
    <row r="3" spans="5:7" ht="13.5" customHeight="1">
      <c r="E3" s="24"/>
      <c r="F3" s="24" t="s">
        <v>26</v>
      </c>
      <c r="G3" s="24"/>
    </row>
    <row r="4" spans="5:7" ht="13.5" customHeight="1">
      <c r="E4" s="24"/>
      <c r="F4" s="24" t="s">
        <v>27</v>
      </c>
      <c r="G4" s="24"/>
    </row>
    <row r="5" ht="7.5" customHeight="1">
      <c r="G5" s="6"/>
    </row>
    <row r="6" spans="1:7" s="3" customFormat="1" ht="20.25" customHeight="1">
      <c r="A6" s="95" t="s">
        <v>10</v>
      </c>
      <c r="B6" s="95"/>
      <c r="C6" s="95"/>
      <c r="D6" s="95"/>
      <c r="E6" s="95"/>
      <c r="F6" s="95"/>
      <c r="G6" s="95"/>
    </row>
    <row r="7" spans="5:7" ht="6.75" customHeight="1">
      <c r="E7" s="5"/>
      <c r="F7" s="25"/>
      <c r="G7" s="1"/>
    </row>
    <row r="8" spans="1:7" ht="19.5" customHeight="1">
      <c r="A8" s="75" t="s">
        <v>3</v>
      </c>
      <c r="B8" s="75" t="s">
        <v>0</v>
      </c>
      <c r="C8" s="75" t="s">
        <v>2</v>
      </c>
      <c r="D8" s="75" t="s">
        <v>7</v>
      </c>
      <c r="E8" s="63" t="s">
        <v>4</v>
      </c>
      <c r="F8" s="63" t="s">
        <v>19</v>
      </c>
      <c r="G8" s="63" t="s">
        <v>13</v>
      </c>
    </row>
    <row r="9" spans="1:7" ht="9.75" customHeight="1">
      <c r="A9" s="76"/>
      <c r="B9" s="76"/>
      <c r="C9" s="76"/>
      <c r="D9" s="76"/>
      <c r="E9" s="64"/>
      <c r="F9" s="64"/>
      <c r="G9" s="64"/>
    </row>
    <row r="10" spans="1:7" s="4" customFormat="1" ht="18.7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4" customFormat="1" ht="21" customHeight="1">
      <c r="A11" s="54" t="s">
        <v>8</v>
      </c>
      <c r="B11" s="55"/>
      <c r="C11" s="55"/>
      <c r="D11" s="56"/>
      <c r="E11" s="63" t="s">
        <v>5</v>
      </c>
      <c r="F11" s="29" t="s">
        <v>20</v>
      </c>
      <c r="G11" s="28">
        <f>SUM(G14+G20+G21)</f>
        <v>107636.9</v>
      </c>
    </row>
    <row r="12" spans="1:7" s="4" customFormat="1" ht="21" customHeight="1">
      <c r="A12" s="57"/>
      <c r="B12" s="58"/>
      <c r="C12" s="58"/>
      <c r="D12" s="59"/>
      <c r="E12" s="64"/>
      <c r="F12" s="29" t="s">
        <v>21</v>
      </c>
      <c r="G12" s="28">
        <f>SUM(G29+G18+G15+G23+G26)</f>
        <v>228750</v>
      </c>
    </row>
    <row r="13" spans="1:7" s="4" customFormat="1" ht="21" customHeight="1">
      <c r="A13" s="60"/>
      <c r="B13" s="61"/>
      <c r="C13" s="61"/>
      <c r="D13" s="62"/>
      <c r="E13" s="65"/>
      <c r="F13" s="34" t="s">
        <v>22</v>
      </c>
      <c r="G13" s="35">
        <f>SUM(G11+G12)</f>
        <v>336386.9</v>
      </c>
    </row>
    <row r="14" spans="1:7" s="4" customFormat="1" ht="21" customHeight="1">
      <c r="A14" s="72">
        <v>1</v>
      </c>
      <c r="B14" s="69">
        <v>710</v>
      </c>
      <c r="C14" s="69">
        <v>71095</v>
      </c>
      <c r="D14" s="69">
        <v>6639</v>
      </c>
      <c r="E14" s="96" t="s">
        <v>18</v>
      </c>
      <c r="F14" s="16" t="s">
        <v>20</v>
      </c>
      <c r="G14" s="13">
        <v>3478.9</v>
      </c>
    </row>
    <row r="15" spans="1:7" s="4" customFormat="1" ht="21" customHeight="1">
      <c r="A15" s="73"/>
      <c r="B15" s="70"/>
      <c r="C15" s="70"/>
      <c r="D15" s="70"/>
      <c r="E15" s="97"/>
      <c r="F15" s="26" t="s">
        <v>21</v>
      </c>
      <c r="G15" s="12">
        <v>5450</v>
      </c>
    </row>
    <row r="16" spans="1:7" s="4" customFormat="1" ht="21" customHeight="1">
      <c r="A16" s="74"/>
      <c r="B16" s="71"/>
      <c r="C16" s="71"/>
      <c r="D16" s="71"/>
      <c r="E16" s="98"/>
      <c r="F16" s="38" t="s">
        <v>22</v>
      </c>
      <c r="G16" s="39">
        <f>SUM(G14+G15)</f>
        <v>8928.9</v>
      </c>
    </row>
    <row r="17" spans="1:7" s="4" customFormat="1" ht="21" customHeight="1">
      <c r="A17" s="72">
        <v>2</v>
      </c>
      <c r="B17" s="69">
        <v>750</v>
      </c>
      <c r="C17" s="69">
        <v>75095</v>
      </c>
      <c r="D17" s="69">
        <v>2330</v>
      </c>
      <c r="E17" s="96" t="s">
        <v>28</v>
      </c>
      <c r="F17" s="16" t="s">
        <v>20</v>
      </c>
      <c r="G17" s="13">
        <v>0</v>
      </c>
    </row>
    <row r="18" spans="1:7" s="4" customFormat="1" ht="21" customHeight="1">
      <c r="A18" s="73"/>
      <c r="B18" s="70"/>
      <c r="C18" s="70"/>
      <c r="D18" s="70"/>
      <c r="E18" s="97"/>
      <c r="F18" s="26" t="s">
        <v>21</v>
      </c>
      <c r="G18" s="12">
        <v>4500</v>
      </c>
    </row>
    <row r="19" spans="1:7" s="4" customFormat="1" ht="21" customHeight="1">
      <c r="A19" s="74"/>
      <c r="B19" s="71"/>
      <c r="C19" s="71"/>
      <c r="D19" s="71"/>
      <c r="E19" s="98"/>
      <c r="F19" s="38" t="s">
        <v>22</v>
      </c>
      <c r="G19" s="39">
        <f>SUM(G17+G18)</f>
        <v>4500</v>
      </c>
    </row>
    <row r="20" spans="1:7" s="4" customFormat="1" ht="42" customHeight="1">
      <c r="A20" s="8">
        <v>3</v>
      </c>
      <c r="B20" s="17">
        <v>801</v>
      </c>
      <c r="C20" s="17">
        <v>80105</v>
      </c>
      <c r="D20" s="17">
        <v>2710</v>
      </c>
      <c r="E20" s="16" t="s">
        <v>14</v>
      </c>
      <c r="F20" s="26"/>
      <c r="G20" s="12">
        <v>24200</v>
      </c>
    </row>
    <row r="21" spans="1:7" s="4" customFormat="1" ht="50.25" customHeight="1">
      <c r="A21" s="8">
        <v>4</v>
      </c>
      <c r="B21" s="18">
        <v>851</v>
      </c>
      <c r="C21" s="18">
        <v>85121</v>
      </c>
      <c r="D21" s="18">
        <v>2710</v>
      </c>
      <c r="E21" s="19" t="s">
        <v>29</v>
      </c>
      <c r="F21" s="27"/>
      <c r="G21" s="12">
        <v>79958</v>
      </c>
    </row>
    <row r="22" spans="1:7" s="4" customFormat="1" ht="21" customHeight="1">
      <c r="A22" s="72">
        <v>5</v>
      </c>
      <c r="B22" s="69">
        <v>851</v>
      </c>
      <c r="C22" s="69">
        <v>85121</v>
      </c>
      <c r="D22" s="69">
        <v>6220</v>
      </c>
      <c r="E22" s="96" t="s">
        <v>30</v>
      </c>
      <c r="F22" s="16" t="s">
        <v>20</v>
      </c>
      <c r="G22" s="12">
        <v>0</v>
      </c>
    </row>
    <row r="23" spans="1:7" s="4" customFormat="1" ht="21" customHeight="1">
      <c r="A23" s="73"/>
      <c r="B23" s="70"/>
      <c r="C23" s="70"/>
      <c r="D23" s="70"/>
      <c r="E23" s="97"/>
      <c r="F23" s="26" t="s">
        <v>21</v>
      </c>
      <c r="G23" s="12">
        <v>30000</v>
      </c>
    </row>
    <row r="24" spans="1:7" s="4" customFormat="1" ht="21" customHeight="1">
      <c r="A24" s="74"/>
      <c r="B24" s="71"/>
      <c r="C24" s="71"/>
      <c r="D24" s="71"/>
      <c r="E24" s="98"/>
      <c r="F24" s="38" t="s">
        <v>22</v>
      </c>
      <c r="G24" s="39">
        <v>30000</v>
      </c>
    </row>
    <row r="25" spans="1:7" s="4" customFormat="1" ht="21" customHeight="1">
      <c r="A25" s="72">
        <v>6</v>
      </c>
      <c r="B25" s="69">
        <v>851</v>
      </c>
      <c r="C25" s="69">
        <v>85121</v>
      </c>
      <c r="D25" s="69">
        <v>6220</v>
      </c>
      <c r="E25" s="96" t="s">
        <v>31</v>
      </c>
      <c r="F25" s="16" t="s">
        <v>20</v>
      </c>
      <c r="G25" s="12">
        <v>0</v>
      </c>
    </row>
    <row r="26" spans="1:7" s="4" customFormat="1" ht="21" customHeight="1">
      <c r="A26" s="73"/>
      <c r="B26" s="70"/>
      <c r="C26" s="70"/>
      <c r="D26" s="70"/>
      <c r="E26" s="97"/>
      <c r="F26" s="26" t="s">
        <v>21</v>
      </c>
      <c r="G26" s="12">
        <v>20000</v>
      </c>
    </row>
    <row r="27" spans="1:7" s="4" customFormat="1" ht="21" customHeight="1">
      <c r="A27" s="74"/>
      <c r="B27" s="71"/>
      <c r="C27" s="71"/>
      <c r="D27" s="71"/>
      <c r="E27" s="98"/>
      <c r="F27" s="38" t="s">
        <v>22</v>
      </c>
      <c r="G27" s="39">
        <v>20000</v>
      </c>
    </row>
    <row r="28" spans="1:7" s="4" customFormat="1" ht="24" customHeight="1">
      <c r="A28" s="81">
        <v>7</v>
      </c>
      <c r="B28" s="52">
        <v>921</v>
      </c>
      <c r="C28" s="52">
        <v>92109</v>
      </c>
      <c r="D28" s="52">
        <v>6220</v>
      </c>
      <c r="E28" s="53" t="s">
        <v>23</v>
      </c>
      <c r="F28" s="19" t="s">
        <v>20</v>
      </c>
      <c r="G28" s="13">
        <v>0</v>
      </c>
    </row>
    <row r="29" spans="1:7" s="4" customFormat="1" ht="24" customHeight="1">
      <c r="A29" s="81"/>
      <c r="B29" s="52"/>
      <c r="C29" s="52"/>
      <c r="D29" s="52"/>
      <c r="E29" s="53"/>
      <c r="F29" s="19" t="s">
        <v>21</v>
      </c>
      <c r="G29" s="13">
        <v>168800</v>
      </c>
    </row>
    <row r="30" spans="1:7" s="4" customFormat="1" ht="24" customHeight="1">
      <c r="A30" s="81"/>
      <c r="B30" s="52"/>
      <c r="C30" s="52"/>
      <c r="D30" s="52"/>
      <c r="E30" s="53"/>
      <c r="F30" s="32" t="s">
        <v>22</v>
      </c>
      <c r="G30" s="33">
        <v>168800</v>
      </c>
    </row>
    <row r="31" spans="1:7" s="4" customFormat="1" ht="18.75" customHeight="1">
      <c r="A31" s="78"/>
      <c r="B31" s="79"/>
      <c r="C31" s="79"/>
      <c r="D31" s="79"/>
      <c r="E31" s="79"/>
      <c r="F31" s="79"/>
      <c r="G31" s="80"/>
    </row>
    <row r="32" spans="1:7" ht="39" customHeight="1">
      <c r="A32" s="92" t="s">
        <v>6</v>
      </c>
      <c r="B32" s="93"/>
      <c r="C32" s="93"/>
      <c r="D32" s="94"/>
      <c r="E32" s="11" t="s">
        <v>5</v>
      </c>
      <c r="F32" s="11"/>
      <c r="G32" s="10">
        <f>SUM(G33+G34+G40+G42+G43+G41)</f>
        <v>360000</v>
      </c>
    </row>
    <row r="33" spans="1:7" ht="39" customHeight="1">
      <c r="A33" s="20">
        <v>1</v>
      </c>
      <c r="B33" s="7">
        <v>754</v>
      </c>
      <c r="C33" s="7">
        <v>75495</v>
      </c>
      <c r="D33" s="7">
        <v>2820</v>
      </c>
      <c r="E33" s="19" t="s">
        <v>11</v>
      </c>
      <c r="F33" s="19"/>
      <c r="G33" s="14">
        <v>50000</v>
      </c>
    </row>
    <row r="34" spans="1:9" ht="45.75" customHeight="1">
      <c r="A34" s="41">
        <v>2</v>
      </c>
      <c r="B34" s="15">
        <v>851</v>
      </c>
      <c r="C34" s="15">
        <v>85195</v>
      </c>
      <c r="D34" s="15">
        <v>2360</v>
      </c>
      <c r="E34" s="42" t="s">
        <v>9</v>
      </c>
      <c r="F34" s="42"/>
      <c r="G34" s="43">
        <v>25000</v>
      </c>
      <c r="H34" s="22"/>
      <c r="I34" s="23"/>
    </row>
    <row r="35" spans="1:9" ht="18.75" customHeight="1">
      <c r="A35" s="48"/>
      <c r="B35" s="49"/>
      <c r="C35" s="49"/>
      <c r="D35" s="49"/>
      <c r="E35" s="50"/>
      <c r="F35" s="50"/>
      <c r="G35" s="51"/>
      <c r="H35" s="40"/>
      <c r="I35" s="23"/>
    </row>
    <row r="36" spans="1:9" ht="18.75" customHeight="1">
      <c r="A36" s="44"/>
      <c r="B36" s="45"/>
      <c r="C36" s="45"/>
      <c r="D36" s="45"/>
      <c r="E36" s="46"/>
      <c r="F36" s="46"/>
      <c r="G36" s="47"/>
      <c r="H36" s="40"/>
      <c r="I36" s="23"/>
    </row>
    <row r="37" spans="1:9" ht="18.75" customHeight="1">
      <c r="A37" s="44"/>
      <c r="B37" s="45"/>
      <c r="C37" s="45"/>
      <c r="D37" s="45"/>
      <c r="E37" s="46"/>
      <c r="F37" s="46"/>
      <c r="G37" s="47"/>
      <c r="H37" s="40"/>
      <c r="I37" s="23"/>
    </row>
    <row r="38" spans="1:9" ht="18.75" customHeight="1">
      <c r="A38" s="44"/>
      <c r="B38" s="45"/>
      <c r="C38" s="45"/>
      <c r="D38" s="45"/>
      <c r="E38" s="46"/>
      <c r="F38" s="46"/>
      <c r="G38" s="47"/>
      <c r="H38" s="40"/>
      <c r="I38" s="23"/>
    </row>
    <row r="39" spans="1:9" ht="18.75" customHeight="1">
      <c r="A39" s="7">
        <v>1</v>
      </c>
      <c r="B39" s="7">
        <v>2</v>
      </c>
      <c r="C39" s="7">
        <v>3</v>
      </c>
      <c r="D39" s="7">
        <v>4</v>
      </c>
      <c r="E39" s="7">
        <v>5</v>
      </c>
      <c r="F39" s="7">
        <v>6</v>
      </c>
      <c r="G39" s="7">
        <v>7</v>
      </c>
      <c r="H39" s="40"/>
      <c r="I39" s="23"/>
    </row>
    <row r="40" spans="1:7" ht="37.5" customHeight="1">
      <c r="A40" s="21">
        <v>3</v>
      </c>
      <c r="B40" s="7">
        <v>851</v>
      </c>
      <c r="C40" s="7">
        <v>85195</v>
      </c>
      <c r="D40" s="7">
        <v>2360</v>
      </c>
      <c r="E40" s="9" t="s">
        <v>12</v>
      </c>
      <c r="F40" s="9"/>
      <c r="G40" s="14">
        <v>20000</v>
      </c>
    </row>
    <row r="41" spans="1:7" ht="37.5" customHeight="1">
      <c r="A41" s="7">
        <v>4</v>
      </c>
      <c r="B41" s="15">
        <v>900</v>
      </c>
      <c r="C41" s="15">
        <v>90001</v>
      </c>
      <c r="D41" s="15">
        <v>6230</v>
      </c>
      <c r="E41" s="16" t="s">
        <v>15</v>
      </c>
      <c r="F41" s="16"/>
      <c r="G41" s="14">
        <v>15000</v>
      </c>
    </row>
    <row r="42" spans="1:7" ht="37.5" customHeight="1">
      <c r="A42" s="7">
        <v>5</v>
      </c>
      <c r="B42" s="15">
        <v>900</v>
      </c>
      <c r="C42" s="15">
        <v>90005</v>
      </c>
      <c r="D42" s="15">
        <v>6230</v>
      </c>
      <c r="E42" s="16" t="s">
        <v>16</v>
      </c>
      <c r="F42" s="16"/>
      <c r="G42" s="14">
        <v>120000</v>
      </c>
    </row>
    <row r="43" spans="1:7" ht="37.5" customHeight="1">
      <c r="A43" s="7">
        <v>6</v>
      </c>
      <c r="B43" s="15">
        <v>921</v>
      </c>
      <c r="C43" s="15">
        <v>92120</v>
      </c>
      <c r="D43" s="15">
        <v>2720</v>
      </c>
      <c r="E43" s="16" t="s">
        <v>17</v>
      </c>
      <c r="F43" s="16"/>
      <c r="G43" s="14">
        <v>130000</v>
      </c>
    </row>
    <row r="44" spans="1:7" ht="9.75" customHeight="1">
      <c r="A44" s="66"/>
      <c r="B44" s="67"/>
      <c r="C44" s="67"/>
      <c r="D44" s="67"/>
      <c r="E44" s="67"/>
      <c r="F44" s="67"/>
      <c r="G44" s="68"/>
    </row>
    <row r="45" spans="1:7" ht="21.75" customHeight="1">
      <c r="A45" s="82" t="s">
        <v>1</v>
      </c>
      <c r="B45" s="83"/>
      <c r="C45" s="83"/>
      <c r="D45" s="83"/>
      <c r="E45" s="84"/>
      <c r="F45" s="30" t="s">
        <v>20</v>
      </c>
      <c r="G45" s="31">
        <f>SUM(G32+G11)</f>
        <v>467636.9</v>
      </c>
    </row>
    <row r="46" spans="1:7" ht="21.75" customHeight="1">
      <c r="A46" s="85"/>
      <c r="B46" s="86"/>
      <c r="C46" s="86"/>
      <c r="D46" s="86"/>
      <c r="E46" s="87"/>
      <c r="F46" s="30" t="s">
        <v>21</v>
      </c>
      <c r="G46" s="31">
        <f>SUM(G12)</f>
        <v>228750</v>
      </c>
    </row>
    <row r="47" spans="1:7" ht="21.75" customHeight="1">
      <c r="A47" s="88"/>
      <c r="B47" s="89"/>
      <c r="C47" s="89"/>
      <c r="D47" s="89"/>
      <c r="E47" s="90"/>
      <c r="F47" s="36" t="s">
        <v>22</v>
      </c>
      <c r="G47" s="37">
        <f>SUM(G45+G46)</f>
        <v>696386.9</v>
      </c>
    </row>
    <row r="48" spans="5:7" ht="12.75">
      <c r="E48" s="2"/>
      <c r="F48" s="2"/>
      <c r="G48" s="2"/>
    </row>
    <row r="49" spans="5:7" ht="12.75">
      <c r="E49" s="2"/>
      <c r="F49" s="2"/>
      <c r="G49" s="2"/>
    </row>
    <row r="50" spans="5:7" ht="12.75">
      <c r="E50" s="77"/>
      <c r="F50" s="77"/>
      <c r="G50" s="77"/>
    </row>
    <row r="51" spans="5:7" ht="12.75">
      <c r="E51" s="77"/>
      <c r="F51" s="77"/>
      <c r="G51" s="77"/>
    </row>
    <row r="52" spans="5:7" ht="12.75">
      <c r="E52" s="77"/>
      <c r="F52" s="77"/>
      <c r="G52" s="77"/>
    </row>
    <row r="53" spans="5:7" ht="15.75">
      <c r="E53" s="91"/>
      <c r="F53" s="91"/>
      <c r="G53" s="91"/>
    </row>
  </sheetData>
  <sheetProtection/>
  <mergeCells count="43">
    <mergeCell ref="B25:B27"/>
    <mergeCell ref="C25:C27"/>
    <mergeCell ref="D25:D27"/>
    <mergeCell ref="E25:E27"/>
    <mergeCell ref="A22:A24"/>
    <mergeCell ref="A25:A27"/>
    <mergeCell ref="C17:C19"/>
    <mergeCell ref="D17:D19"/>
    <mergeCell ref="E17:E19"/>
    <mergeCell ref="E22:E24"/>
    <mergeCell ref="D22:D24"/>
    <mergeCell ref="B22:B24"/>
    <mergeCell ref="C22:C24"/>
    <mergeCell ref="E52:G52"/>
    <mergeCell ref="E53:G53"/>
    <mergeCell ref="A32:D32"/>
    <mergeCell ref="A6:G6"/>
    <mergeCell ref="A8:A9"/>
    <mergeCell ref="B8:B9"/>
    <mergeCell ref="E14:E16"/>
    <mergeCell ref="D14:D16"/>
    <mergeCell ref="G8:G9"/>
    <mergeCell ref="E51:G51"/>
    <mergeCell ref="E8:E9"/>
    <mergeCell ref="D8:D9"/>
    <mergeCell ref="E50:G50"/>
    <mergeCell ref="C8:C9"/>
    <mergeCell ref="A31:G31"/>
    <mergeCell ref="F8:F9"/>
    <mergeCell ref="A28:A30"/>
    <mergeCell ref="C14:C16"/>
    <mergeCell ref="A45:E47"/>
    <mergeCell ref="B28:B30"/>
    <mergeCell ref="C28:C30"/>
    <mergeCell ref="D28:D30"/>
    <mergeCell ref="E28:E30"/>
    <mergeCell ref="A11:D13"/>
    <mergeCell ref="E11:E13"/>
    <mergeCell ref="A44:G44"/>
    <mergeCell ref="B14:B16"/>
    <mergeCell ref="A14:A16"/>
    <mergeCell ref="A17:A19"/>
    <mergeCell ref="B17:B19"/>
  </mergeCells>
  <printOptions/>
  <pageMargins left="0.1968503937007874" right="0.1968503937007874" top="0.1968503937007874" bottom="0.1968503937007874" header="0.5118110236220472" footer="0.31496062992125984"/>
  <pageSetup firstPageNumber="38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2021-04-12T13:09:04Z</cp:lastPrinted>
  <dcterms:created xsi:type="dcterms:W3CDTF">2009-10-15T10:17:39Z</dcterms:created>
  <dcterms:modified xsi:type="dcterms:W3CDTF">2021-04-14T09:22:57Z</dcterms:modified>
  <cp:category/>
  <cp:version/>
  <cp:contentType/>
  <cp:contentStatus/>
</cp:coreProperties>
</file>