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Arkusz1" sheetId="1" r:id="rId1"/>
  </sheets>
  <definedNames>
    <definedName name="_xlnm.Print_Area" localSheetId="0">'Arkusz1'!$A$1:$L$136</definedName>
  </definedNames>
  <calcPr fullCalcOnLoad="1"/>
</workbook>
</file>

<file path=xl/sharedStrings.xml><?xml version="1.0" encoding="utf-8"?>
<sst xmlns="http://schemas.openxmlformats.org/spreadsheetml/2006/main" count="258" uniqueCount="139">
  <si>
    <t>Lp.</t>
  </si>
  <si>
    <t>Dział</t>
  </si>
  <si>
    <t>Rozdział</t>
  </si>
  <si>
    <t>§</t>
  </si>
  <si>
    <t xml:space="preserve">Nazwa zadania inwestycyjnego 
( w tym w ramach funduszu sołeckiego) </t>
  </si>
  <si>
    <t>Plan wydatków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</si>
  <si>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</si>
  <si>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</si>
  <si>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</si>
  <si>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</si>
  <si>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
pożyczki
papiery wartościowe </t>
  </si>
  <si>
    <t>środki pochodzące
z innych źródeł</t>
  </si>
  <si>
    <t>środki wymienione
w art. 5 ust. 1 pkt 2 i 3 u.f.p.</t>
  </si>
  <si>
    <t>600</t>
  </si>
  <si>
    <t>900</t>
  </si>
  <si>
    <t>90095</t>
  </si>
  <si>
    <t xml:space="preserve">                             Zadania inwestycyjne wieloletnie</t>
  </si>
  <si>
    <t>010</t>
  </si>
  <si>
    <t>01010</t>
  </si>
  <si>
    <t xml:space="preserve">Rozbudowa sieci kanalizacyjnej Borowa Góra - Stasi Las II etap </t>
  </si>
  <si>
    <t>Budowa kanalizacji sanitarnej Wierzbica rejon ul. Wiosennej</t>
  </si>
  <si>
    <t>Przebudowa ul. Książęcej w  Jadwisinie</t>
  </si>
  <si>
    <t>Przebudowa drogi gminnej w Wierzbicy</t>
  </si>
  <si>
    <t xml:space="preserve">Budowa kanalizacji sanitarnej Serock ul. Jaśminowa </t>
  </si>
  <si>
    <t xml:space="preserve">Budowa stacji uzdatniania wody Serock ul. Nasielska </t>
  </si>
  <si>
    <t>OGÓŁEM WYDATKI INWESTYCYJNE</t>
  </si>
  <si>
    <t>* obligacje komunalne</t>
  </si>
  <si>
    <t xml:space="preserve">Budowa placu zabaw w Zegrzu </t>
  </si>
  <si>
    <t xml:space="preserve">Rozbudowa Szkoły Podstawowej wraz z budową boiska w Jadwisinie </t>
  </si>
  <si>
    <t>60011</t>
  </si>
  <si>
    <t>Budowa ronda w Szadkach wraz z budową ścieżki rowerowej Serock - Wola Kiełpińska</t>
  </si>
  <si>
    <t>60013</t>
  </si>
  <si>
    <t xml:space="preserve">Budowa punktów świetlnych Dębe </t>
  </si>
  <si>
    <t xml:space="preserve">Modernizacja Szkoły Podstawowej w Serocku  </t>
  </si>
  <si>
    <t xml:space="preserve">                                                     Zadania inwestycyjne jednoroczne</t>
  </si>
  <si>
    <t>UMiG</t>
  </si>
  <si>
    <t>Razem wydatki inwestycyjne</t>
  </si>
  <si>
    <t>Budowa punktów świetlnych Stasi Las ul. Tęczowa - oświetlenie drogi gminnej</t>
  </si>
  <si>
    <t>** pożyczki z WFOŚiGW</t>
  </si>
  <si>
    <t xml:space="preserve">Inwestycje wieloletnie </t>
  </si>
  <si>
    <t>Rozbudowa Zespołu Szkolno - Przedszkolnego w Woli Kiełpińskiej</t>
  </si>
  <si>
    <t>Budowa punktów świetlnych Serock ul. Słoneczna Polana, Błękitna - oświetlenie drogi gminnej</t>
  </si>
  <si>
    <t>Budowa ul. Poprzecznej w Borowej Górze</t>
  </si>
  <si>
    <t xml:space="preserve">Modernizacja drogi gminnej Cupel ul. Arciechowska </t>
  </si>
  <si>
    <t>Budowa punktów świetlnych Borowa Góra  - oświetlenie drogi gminnej</t>
  </si>
  <si>
    <t xml:space="preserve">Budowa magistrali wodociągowej łączącej wieś Dębe z Bolesławowem </t>
  </si>
  <si>
    <t xml:space="preserve">Budowa magistrali wodociągowej w Serocku ul. Żytnia, Marynino, Karolino, Dębinki </t>
  </si>
  <si>
    <t>Budowa ul. Mickiewicza i ul. Słowackiego w Serocku</t>
  </si>
  <si>
    <t>Budowa ul. Kuligowskiego i Nodzykowskiego w Serocku</t>
  </si>
  <si>
    <t xml:space="preserve">Budowa punktów świetlnych Jachranka - Izbica </t>
  </si>
  <si>
    <t>Rozbudowa sieci kanalizacji sanitarnej na terenie gminy Serock:                                                                                                                 
1. budowa kanalizacji sanitarnej rejon Borowa Góra - Dosin - Skubianka - Jachranka - Izbica, Dębe
2. rozbudowa  kanalizacji sanitarnej w Jadwisinie (ul. Książęca, Królewska)</t>
  </si>
  <si>
    <t xml:space="preserve">Utworzenie i wyposażenie Klubu Senior+ w m. Izbica </t>
  </si>
  <si>
    <t>Rozbudowa kanalizacji sanitarnej w Serocku</t>
  </si>
  <si>
    <t xml:space="preserve">Budowa punktów świetlnych w Zabłociu  - oświetlenie drogi gminnej ( w tym fundusz sołecki 17.421,33 zł ) </t>
  </si>
  <si>
    <t xml:space="preserve">Doposażenie gminnego terenu rekreacyjnego w Stasim Lesie - w ramach funduszu sołeckiego </t>
  </si>
  <si>
    <t xml:space="preserve">Budowa punktów świetlnych Skubiana ul. Szafirowa - oświetlenie drogi gminnej w ramach funduszu sołeckiego </t>
  </si>
  <si>
    <t xml:space="preserve">Budowa punktów świetlnych w m. Bolesławowo - oświetlenie drogi gminnej ( w tym fundusz sołecki 14.665,00 zł ) </t>
  </si>
  <si>
    <t xml:space="preserve">Rewitalizacja  placu zabaw w Stanisławowie  w ramach funduszu sołeckiego </t>
  </si>
  <si>
    <t xml:space="preserve">Budowa punktów świetlnych w m. Guty  - oświetlenie dróg gminnych ( w tym fundusz sołecki 15.403,61 zł ) </t>
  </si>
  <si>
    <t xml:space="preserve">Budowa ścieżki pieszo - rowerowej w Jadwisinie - w ramach funduszu sołeckiego </t>
  </si>
  <si>
    <t xml:space="preserve">Budowa punktów świetlnych Jadwisin ul. Nad Wąwozem - w ramach funduszu sołeckiego </t>
  </si>
  <si>
    <t xml:space="preserve">Budowa punktów świetlnych w Jachrance  - oświetlenie drogi gminnej ( w tym fundusz sołecki 32.000,00 zł ) </t>
  </si>
  <si>
    <t xml:space="preserve">Doposażenie gminnego placu zabaw w Borowej Górze - w ramach funduszu sołeckiego </t>
  </si>
  <si>
    <t>Budowa punktów świetlnych Dosin ul. Oliwkowa  - oświetlenie drogi gminnej ( w tym fundusz sołecki 35.039,51 zł)</t>
  </si>
  <si>
    <t xml:space="preserve">Budowa punktów świetlnych Stasi Las ul. Helenki - oświetlenie drogi gminnej - w ramach funduszu sołeckiego </t>
  </si>
  <si>
    <t>926
851</t>
  </si>
  <si>
    <t>1) 92695
2) 85154</t>
  </si>
  <si>
    <t xml:space="preserve">Budowa punktów świetlnych w Zalesiu Borowym - w ramach funduszu sołeckiego </t>
  </si>
  <si>
    <t xml:space="preserve">Budowa punktów świetlnych w m. Karolino - oświetlenie drogi </t>
  </si>
  <si>
    <t>Budowa placu zabaw w m. Cupel - w ramach funduszu sołeckiego</t>
  </si>
  <si>
    <t xml:space="preserve">Zagospodarowanie terenu rekreacyjnego w Kani Polskiej - w ramach funduszu sołeckiego </t>
  </si>
  <si>
    <t xml:space="preserve">Doposażenie placu zabaw w Dębinkach - w ramach funduszu sołeckiego </t>
  </si>
  <si>
    <t xml:space="preserve">Modernizacja boiska sportowego w Skubiance - w ramach funduszu sołeckiego </t>
  </si>
  <si>
    <t>Rozbudowa kanalizacji sanitarnej na terenie Serocka:
1.Budowa kanalizacji sanitarnej Serock ul. Stokrotki</t>
  </si>
  <si>
    <t xml:space="preserve">Zagospodarowanie terenu publicznego w Ludwinowie Zegrzyńskim - w ramach funduszu sołeckiego </t>
  </si>
  <si>
    <t xml:space="preserve">                                                   Wydatki majątkowe</t>
  </si>
  <si>
    <t>Dotacje celowe na dofinansowanie realizacji budowy przydomowych oczyszczalni ścieków</t>
  </si>
  <si>
    <t>Dotacje celowe na dofinansowanie wymiany systemów grzewczych na systemy proekologiczne na terenie Miasta i Gminy Serock</t>
  </si>
  <si>
    <t>Razem wydatki majątkowe</t>
  </si>
  <si>
    <t>Wypłata odszkodowań za przejęcie gruntów pod drogi gminne oraz zakup gruntów</t>
  </si>
  <si>
    <t>6060</t>
  </si>
  <si>
    <t>Wykup sieci wodociągowej i kanalizacyjnej w obrębie Borowa Góra</t>
  </si>
  <si>
    <t>Wykup sieci wodociągowej na potrzeby mieszkańców m. Serock</t>
  </si>
  <si>
    <t>1) 80101
2) 80150</t>
  </si>
  <si>
    <t xml:space="preserve">Przebudowa ulicy Oficerskiej w Zegrzu </t>
  </si>
  <si>
    <t>Budowa kanalizacji sanitarnej Borowa Góra - Stasi Las ul. Słoneczna i drogi wewnętrzne dz . Nr 125/4, 154/2, 154/7</t>
  </si>
  <si>
    <t>1) 31 815
2) 14 545</t>
  </si>
  <si>
    <t>1)  6067
2)  6069</t>
  </si>
  <si>
    <t>778 500**</t>
  </si>
  <si>
    <t>Wydatki na zadania majątkowe</t>
  </si>
  <si>
    <t>Budowa ścieżki Jadwisin - Zegrze</t>
  </si>
  <si>
    <t>Przebudowa ul. Polnej Serock - Wierzbica</t>
  </si>
  <si>
    <t>Rady Miejskiej w Serocku</t>
  </si>
  <si>
    <t>Wyszczegól-nienie</t>
  </si>
  <si>
    <t>plan</t>
  </si>
  <si>
    <t>zmiana</t>
  </si>
  <si>
    <t>po zmianie</t>
  </si>
  <si>
    <t>Przebudowa ulicy Picassa w Serocku</t>
  </si>
  <si>
    <t>Zakup sprzętu specjalistycznego dla OSP Serock (aparaty powietrzne, pompa pływająca i piła ratownicza)</t>
  </si>
  <si>
    <t>Dotacja dla Województwa Mazowieckiego na realizację projektu pn.: "Regionalne partnerstwo samorządów mazowsza dla aktywizacji społeczeństwa informacyjnego w zakresie e-administracji i geoinformacji"</t>
  </si>
  <si>
    <t>Zakup wraz z montażem rejestratora do systemu monitoringu wizyjnego</t>
  </si>
  <si>
    <t>Modernizacja budynku administracyjnego Ratusz wraz z rewitalizacją terenu Rynku</t>
  </si>
  <si>
    <t>MGZGK</t>
  </si>
  <si>
    <t>SP Serock</t>
  </si>
  <si>
    <t xml:space="preserve">Zakup urządzenia do  pielęgnacji powierzchni płaskich dla Szkoły Podstawowej w Serocku </t>
  </si>
  <si>
    <t>Zakup sprzętu do sekcji wioślarskiej - ergometry wioślarskie i deski SUP</t>
  </si>
  <si>
    <t xml:space="preserve">Dotacja celowa dla SP ZOZ na dofinansowanie realizacji zadania inwestycyjnego polegającego na zakupie i wymianie serwera telekomunikacyjnego wraz z osprzętem sieciowym </t>
  </si>
  <si>
    <t>Dotacja celowa w formie pomocy finansowej dla Nododworskiego Centrum Medycznego w Nowym Dworze Mazowieckim  z przeznaczeniem na dofinansowanie doposażenia pomieszczeń Intensywnego Nadzoru Kardiologiczno - Intermistycznego</t>
  </si>
  <si>
    <t>1 686 003**</t>
  </si>
  <si>
    <t>Budowa punktów świetlnych Kania Nowa ul. Spacerowa - oświetlenie drogi gminnej (w tym fundusz szołecki 10.000,00 zł)</t>
  </si>
  <si>
    <t>Rewitalizacja placu zabaw w Dębe</t>
  </si>
  <si>
    <t>Przebudowa nawierzchni dróg gminnych Serock, ul. Chrobrego, Łokietka, K. Wielkiego i Szczygielskiego</t>
  </si>
  <si>
    <t>600 000*</t>
  </si>
  <si>
    <t>Przebudowa lokalu usługowego w budynku wielorodzinnym przy ul. Drewnowskiego 1 w Zegrzu z przeznaczeniem na Ośrodek Zdrowia w Zegrzu</t>
  </si>
  <si>
    <t>Modernizacja boiska sportowego w Wierzbicy (w tym fundusz sołecki 37.256,07 zł)</t>
  </si>
  <si>
    <t xml:space="preserve">Rewitalizacja placu zabaw w Maryninie (w tym fundusz sołecki 28.887,91 zł) </t>
  </si>
  <si>
    <t xml:space="preserve">Zagospodarowanie placu im. Witolda Zglenickiego w Dębem - w ramach funduszu sołeckiego </t>
  </si>
  <si>
    <t xml:space="preserve">Budowa chodnika przy ul. Szaniawskiego, Dworkowej, Jabłoniowej w Jadwisinie -  w ramach funduszu sołeckiego </t>
  </si>
  <si>
    <t xml:space="preserve">Budowa punktów świetlnych Dosin ul. Borówkowa - oświetlenie drogi gminnej </t>
  </si>
  <si>
    <t xml:space="preserve">Utworzenie oddziałów żłobkowych poprzez rozbudowę budynku przedszkola </t>
  </si>
  <si>
    <t>Dotacja celowa dla SPZOZ na dofinansowanie zakupu aparatu do badań ultrasonograficznych</t>
  </si>
  <si>
    <t xml:space="preserve">Modernizacja  wagi samochodowej  najazdowej  do 50 ton wraz z oprzyrządowaniem służąca  do ważenia  odpadów z terenu miasta i gminy </t>
  </si>
  <si>
    <t>Uchwały Nr</t>
  </si>
  <si>
    <t>z dnia</t>
  </si>
  <si>
    <t>Wykonanie altany na gminnym placu zabaw w Gąsiorowie (w tym fundusz sołecki 9.242,20 zł )</t>
  </si>
  <si>
    <t>403 000,00         w tym:
1.                0,00
2.     403 000,00</t>
  </si>
  <si>
    <t>Opracowanie dokumentacji technicznej budowy chodnika przy drodze wojewódzkiej Nr 632 Ludwionwo Debskie- Stanisławowo i zatok autobusowych w miejscowości Dębe</t>
  </si>
  <si>
    <t>1 296 000,00 
w tym:
1) 1 136 000,00
2)    160 000,00</t>
  </si>
  <si>
    <t>300 000,00 
w tym:
1)  300 000,00
2)             0,00</t>
  </si>
  <si>
    <t xml:space="preserve">   912 000,00 
w tym:
1)   352 700,00
2)   559 300,00</t>
  </si>
  <si>
    <t xml:space="preserve">   612 000,00 
w tym:
1)   52 700,00
2)  559 300,00</t>
  </si>
  <si>
    <t>347 702,96        
 w tym:
1.                 0,00
2.   347 702,96**</t>
  </si>
  <si>
    <t>55 297,04 
w tym:
1.              0,00
2.     55 297,04</t>
  </si>
  <si>
    <t>298 586,40**</t>
  </si>
  <si>
    <t>1 101 502,09*</t>
  </si>
  <si>
    <t>Budowa sali gimnastycznej przy Szkole Podstawowej w Serocku wraz z modernizacją istniejącego budynku</t>
  </si>
  <si>
    <t>Wniesienie wkładów do spółek prawa handlowego</t>
  </si>
  <si>
    <t xml:space="preserve">Załącznik Nr 8 do </t>
  </si>
  <si>
    <t xml:space="preserve">Zakup kotła c.o. na potrzeby ogrzewania strażnicy OSP Wola Kiełpińska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</si>
</sst>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6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i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4" fontId="11" fillId="33" borderId="0" xfId="0" applyNumberFormat="1" applyFont="1" applyFill="1" applyAlignment="1">
      <alignment vertic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4" fontId="11" fillId="34" borderId="12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" fontId="9" fillId="33" borderId="12" xfId="0" applyNumberFormat="1" applyFont="1" applyFill="1" applyBorder="1" applyAlignment="1">
      <alignment vertical="center"/>
    </xf>
    <xf numFmtId="4" fontId="9" fillId="33" borderId="12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6" fillId="35" borderId="14" xfId="0" applyNumberFormat="1" applyFont="1" applyFill="1" applyBorder="1" applyAlignment="1">
      <alignment horizontal="right" vertical="center" wrapText="1"/>
    </xf>
    <xf numFmtId="4" fontId="6" fillId="35" borderId="12" xfId="0" applyNumberFormat="1" applyFont="1" applyFill="1" applyBorder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0" fontId="0" fillId="33" borderId="0" xfId="0" applyFill="1" applyAlignment="1">
      <alignment horizontal="left"/>
    </xf>
    <xf numFmtId="0" fontId="6" fillId="0" borderId="12" xfId="0" applyFont="1" applyBorder="1" applyAlignment="1">
      <alignment horizontal="right" vertical="center"/>
    </xf>
    <xf numFmtId="4" fontId="10" fillId="36" borderId="12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/>
    </xf>
    <xf numFmtId="0" fontId="6" fillId="0" borderId="16" xfId="0" applyFont="1" applyBorder="1" applyAlignment="1">
      <alignment horizontal="center" vertical="center"/>
    </xf>
    <xf numFmtId="4" fontId="6" fillId="35" borderId="12" xfId="0" applyNumberFormat="1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4" fontId="6" fillId="37" borderId="12" xfId="0" applyNumberFormat="1" applyFont="1" applyFill="1" applyBorder="1" applyAlignment="1">
      <alignment horizontal="right" vertical="center"/>
    </xf>
    <xf numFmtId="0" fontId="6" fillId="37" borderId="12" xfId="0" applyFont="1" applyFill="1" applyBorder="1" applyAlignment="1">
      <alignment horizontal="right" vertical="center"/>
    </xf>
    <xf numFmtId="4" fontId="6" fillId="35" borderId="12" xfId="0" applyNumberFormat="1" applyFont="1" applyFill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vertical="center" wrapText="1"/>
    </xf>
    <xf numFmtId="0" fontId="6" fillId="37" borderId="12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left" vertical="center"/>
    </xf>
    <xf numFmtId="49" fontId="7" fillId="37" borderId="13" xfId="0" applyNumberFormat="1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vertical="center"/>
    </xf>
    <xf numFmtId="4" fontId="6" fillId="35" borderId="15" xfId="0" applyNumberFormat="1" applyFont="1" applyFill="1" applyBorder="1" applyAlignment="1">
      <alignment horizontal="right" vertical="center" wrapText="1"/>
    </xf>
    <xf numFmtId="4" fontId="7" fillId="33" borderId="12" xfId="0" applyNumberFormat="1" applyFont="1" applyFill="1" applyBorder="1" applyAlignment="1">
      <alignment vertical="center"/>
    </xf>
    <xf numFmtId="4" fontId="6" fillId="33" borderId="12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horizontal="right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4" fontId="6" fillId="37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Border="1" applyAlignment="1">
      <alignment horizontal="left" vertical="center"/>
    </xf>
    <xf numFmtId="4" fontId="6" fillId="0" borderId="20" xfId="0" applyNumberFormat="1" applyFont="1" applyBorder="1" applyAlignment="1">
      <alignment horizontal="left" vertical="center"/>
    </xf>
    <xf numFmtId="4" fontId="6" fillId="35" borderId="13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0" fontId="6" fillId="0" borderId="21" xfId="0" applyFont="1" applyBorder="1" applyAlignment="1">
      <alignment horizontal="left" vertical="center" wrapText="1"/>
    </xf>
    <xf numFmtId="0" fontId="6" fillId="37" borderId="12" xfId="0" applyFont="1" applyFill="1" applyBorder="1" applyAlignment="1">
      <alignment horizontal="left" vertical="center"/>
    </xf>
    <xf numFmtId="4" fontId="6" fillId="37" borderId="12" xfId="0" applyNumberFormat="1" applyFont="1" applyFill="1" applyBorder="1" applyAlignment="1">
      <alignment vertical="center"/>
    </xf>
    <xf numFmtId="0" fontId="6" fillId="37" borderId="15" xfId="0" applyFont="1" applyFill="1" applyBorder="1" applyAlignment="1">
      <alignment horizontal="left" vertical="center"/>
    </xf>
    <xf numFmtId="4" fontId="6" fillId="0" borderId="13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10" fillId="38" borderId="0" xfId="0" applyFont="1" applyFill="1" applyBorder="1" applyAlignment="1">
      <alignment horizontal="center" vertical="center"/>
    </xf>
    <xf numFmtId="4" fontId="11" fillId="38" borderId="0" xfId="0" applyNumberFormat="1" applyFont="1" applyFill="1" applyBorder="1" applyAlignment="1">
      <alignment vertical="center"/>
    </xf>
    <xf numFmtId="0" fontId="10" fillId="34" borderId="12" xfId="0" applyFont="1" applyFill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right" vertical="center"/>
    </xf>
    <xf numFmtId="4" fontId="9" fillId="37" borderId="12" xfId="0" applyNumberFormat="1" applyFont="1" applyFill="1" applyBorder="1" applyAlignment="1">
      <alignment horizontal="right" vertical="center"/>
    </xf>
    <xf numFmtId="0" fontId="9" fillId="37" borderId="12" xfId="0" applyFont="1" applyFill="1" applyBorder="1" applyAlignment="1">
      <alignment horizontal="center" vertical="center"/>
    </xf>
    <xf numFmtId="0" fontId="10" fillId="39" borderId="12" xfId="0" applyFont="1" applyFill="1" applyBorder="1" applyAlignment="1">
      <alignment horizontal="left" vertical="center"/>
    </xf>
    <xf numFmtId="4" fontId="10" fillId="39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33" borderId="23" xfId="0" applyFont="1" applyFill="1" applyBorder="1" applyAlignment="1">
      <alignment vertical="center"/>
    </xf>
    <xf numFmtId="0" fontId="10" fillId="33" borderId="24" xfId="0" applyFont="1" applyFill="1" applyBorder="1" applyAlignment="1">
      <alignment vertical="center"/>
    </xf>
    <xf numFmtId="0" fontId="10" fillId="33" borderId="25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6" fillId="33" borderId="2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4" fontId="6" fillId="37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" fontId="10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4" fontId="6" fillId="0" borderId="25" xfId="0" applyNumberFormat="1" applyFont="1" applyBorder="1" applyAlignment="1">
      <alignment horizontal="right" vertical="center"/>
    </xf>
    <xf numFmtId="4" fontId="6" fillId="37" borderId="17" xfId="0" applyNumberFormat="1" applyFont="1" applyFill="1" applyBorder="1" applyAlignment="1">
      <alignment horizontal="right" vertical="center"/>
    </xf>
    <xf numFmtId="4" fontId="6" fillId="35" borderId="13" xfId="0" applyNumberFormat="1" applyFont="1" applyFill="1" applyBorder="1" applyAlignment="1">
      <alignment horizontal="right" vertical="center"/>
    </xf>
    <xf numFmtId="4" fontId="10" fillId="0" borderId="13" xfId="0" applyNumberFormat="1" applyFont="1" applyBorder="1" applyAlignment="1">
      <alignment horizontal="right" vertical="center"/>
    </xf>
    <xf numFmtId="0" fontId="6" fillId="37" borderId="12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4" fontId="6" fillId="35" borderId="29" xfId="0" applyNumberFormat="1" applyFont="1" applyFill="1" applyBorder="1" applyAlignment="1">
      <alignment horizontal="right" vertical="center"/>
    </xf>
    <xf numFmtId="4" fontId="9" fillId="33" borderId="14" xfId="0" applyNumberFormat="1" applyFont="1" applyFill="1" applyBorder="1" applyAlignment="1">
      <alignment vertical="center"/>
    </xf>
    <xf numFmtId="4" fontId="9" fillId="33" borderId="14" xfId="0" applyNumberFormat="1" applyFont="1" applyFill="1" applyBorder="1" applyAlignment="1">
      <alignment horizontal="right" vertical="center" wrapText="1"/>
    </xf>
    <xf numFmtId="49" fontId="7" fillId="0" borderId="27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7" borderId="12" xfId="0" applyFont="1" applyFill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37" borderId="33" xfId="0" applyFont="1" applyFill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4" fontId="6" fillId="35" borderId="13" xfId="0" applyNumberFormat="1" applyFont="1" applyFill="1" applyBorder="1" applyAlignment="1">
      <alignment vertical="center"/>
    </xf>
    <xf numFmtId="0" fontId="6" fillId="35" borderId="13" xfId="0" applyFont="1" applyFill="1" applyBorder="1" applyAlignment="1">
      <alignment horizontal="left" vertical="center" wrapText="1"/>
    </xf>
    <xf numFmtId="4" fontId="55" fillId="35" borderId="12" xfId="0" applyNumberFormat="1" applyFont="1" applyFill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4" fontId="6" fillId="0" borderId="15" xfId="0" applyNumberFormat="1" applyFont="1" applyBorder="1" applyAlignment="1">
      <alignment vertical="center"/>
    </xf>
    <xf numFmtId="0" fontId="1" fillId="0" borderId="29" xfId="0" applyFont="1" applyBorder="1" applyAlignment="1">
      <alignment vertical="center" wrapText="1"/>
    </xf>
    <xf numFmtId="4" fontId="6" fillId="0" borderId="13" xfId="0" applyNumberFormat="1" applyFont="1" applyBorder="1" applyAlignment="1">
      <alignment vertical="center"/>
    </xf>
    <xf numFmtId="0" fontId="6" fillId="37" borderId="13" xfId="0" applyFont="1" applyFill="1" applyBorder="1" applyAlignment="1">
      <alignment horizontal="left" vertical="center" wrapText="1"/>
    </xf>
    <xf numFmtId="0" fontId="6" fillId="37" borderId="15" xfId="0" applyFont="1" applyFill="1" applyBorder="1" applyAlignment="1">
      <alignment horizontal="left" vertical="center" wrapText="1"/>
    </xf>
    <xf numFmtId="0" fontId="6" fillId="37" borderId="13" xfId="0" applyFont="1" applyFill="1" applyBorder="1" applyAlignment="1">
      <alignment horizontal="left" vertical="center"/>
    </xf>
    <xf numFmtId="0" fontId="6" fillId="37" borderId="15" xfId="0" applyFont="1" applyFill="1" applyBorder="1" applyAlignment="1">
      <alignment horizontal="left" vertical="center"/>
    </xf>
    <xf numFmtId="0" fontId="6" fillId="37" borderId="12" xfId="0" applyFont="1" applyFill="1" applyBorder="1" applyAlignment="1">
      <alignment horizontal="left" vertical="center"/>
    </xf>
    <xf numFmtId="0" fontId="6" fillId="37" borderId="12" xfId="0" applyFont="1" applyFill="1" applyBorder="1" applyAlignment="1">
      <alignment horizontal="left" vertical="center" wrapText="1"/>
    </xf>
    <xf numFmtId="0" fontId="6" fillId="37" borderId="12" xfId="0" applyFont="1" applyFill="1" applyBorder="1" applyAlignment="1">
      <alignment horizontal="left" vertical="center"/>
    </xf>
    <xf numFmtId="0" fontId="11" fillId="37" borderId="0" xfId="0" applyFont="1" applyFill="1" applyAlignment="1">
      <alignment horizontal="center" vertical="center"/>
    </xf>
    <xf numFmtId="0" fontId="10" fillId="37" borderId="12" xfId="0" applyFont="1" applyFill="1" applyBorder="1" applyAlignment="1">
      <alignment vertical="center"/>
    </xf>
    <xf numFmtId="4" fontId="6" fillId="37" borderId="20" xfId="0" applyNumberFormat="1" applyFont="1" applyFill="1" applyBorder="1" applyAlignment="1">
      <alignment horizontal="left" vertical="center"/>
    </xf>
    <xf numFmtId="0" fontId="6" fillId="37" borderId="14" xfId="0" applyFont="1" applyFill="1" applyBorder="1" applyAlignment="1">
      <alignment horizontal="left" vertical="center"/>
    </xf>
    <xf numFmtId="0" fontId="10" fillId="35" borderId="24" xfId="0" applyFont="1" applyFill="1" applyBorder="1" applyAlignment="1">
      <alignment vertical="center"/>
    </xf>
    <xf numFmtId="0" fontId="6" fillId="35" borderId="26" xfId="0" applyFont="1" applyFill="1" applyBorder="1" applyAlignment="1">
      <alignment horizontal="left" vertical="center" wrapText="1"/>
    </xf>
    <xf numFmtId="0" fontId="9" fillId="37" borderId="13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left" vertical="center"/>
    </xf>
    <xf numFmtId="0" fontId="6" fillId="37" borderId="12" xfId="0" applyFont="1" applyFill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/>
    </xf>
    <xf numFmtId="0" fontId="6" fillId="37" borderId="12" xfId="0" applyFont="1" applyFill="1" applyBorder="1" applyAlignment="1">
      <alignment horizontal="left" vertical="center" wrapText="1"/>
    </xf>
    <xf numFmtId="0" fontId="6" fillId="37" borderId="13" xfId="0" applyFont="1" applyFill="1" applyBorder="1" applyAlignment="1">
      <alignment horizontal="left" vertical="center"/>
    </xf>
    <xf numFmtId="0" fontId="6" fillId="37" borderId="12" xfId="0" applyFont="1" applyFill="1" applyBorder="1" applyAlignment="1">
      <alignment horizontal="left" vertical="center" wrapText="1"/>
    </xf>
    <xf numFmtId="0" fontId="6" fillId="37" borderId="33" xfId="0" applyFont="1" applyFill="1" applyBorder="1" applyAlignment="1">
      <alignment horizontal="left" vertical="center"/>
    </xf>
    <xf numFmtId="0" fontId="6" fillId="37" borderId="12" xfId="0" applyFont="1" applyFill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37" borderId="13" xfId="0" applyFont="1" applyFill="1" applyBorder="1" applyAlignment="1">
      <alignment horizontal="left" vertical="center" wrapText="1"/>
    </xf>
    <xf numFmtId="49" fontId="7" fillId="37" borderId="13" xfId="0" applyNumberFormat="1" applyFont="1" applyFill="1" applyBorder="1" applyAlignment="1">
      <alignment horizontal="left" vertical="center" wrapText="1"/>
    </xf>
    <xf numFmtId="0" fontId="6" fillId="37" borderId="13" xfId="0" applyFont="1" applyFill="1" applyBorder="1" applyAlignment="1">
      <alignment horizontal="left" vertical="center"/>
    </xf>
    <xf numFmtId="0" fontId="6" fillId="37" borderId="12" xfId="0" applyFont="1" applyFill="1" applyBorder="1" applyAlignment="1">
      <alignment vertical="center" wrapText="1"/>
    </xf>
    <xf numFmtId="0" fontId="6" fillId="35" borderId="13" xfId="0" applyFont="1" applyFill="1" applyBorder="1" applyAlignment="1">
      <alignment horizontal="left" vertical="center" wrapText="1"/>
    </xf>
    <xf numFmtId="49" fontId="7" fillId="0" borderId="33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 wrapText="1"/>
    </xf>
    <xf numFmtId="0" fontId="6" fillId="37" borderId="13" xfId="0" applyFont="1" applyFill="1" applyBorder="1" applyAlignment="1">
      <alignment horizontal="left" vertical="center" wrapText="1"/>
    </xf>
    <xf numFmtId="0" fontId="6" fillId="37" borderId="27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 wrapText="1"/>
    </xf>
    <xf numFmtId="0" fontId="6" fillId="37" borderId="12" xfId="0" applyFont="1" applyFill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0" fontId="6" fillId="37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0" fontId="6" fillId="37" borderId="13" xfId="0" applyFont="1" applyFill="1" applyBorder="1" applyAlignment="1">
      <alignment horizontal="left" vertical="center" wrapText="1"/>
    </xf>
    <xf numFmtId="0" fontId="6" fillId="37" borderId="27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37" borderId="13" xfId="0" applyFont="1" applyFill="1" applyBorder="1" applyAlignment="1">
      <alignment horizontal="center" vertical="center"/>
    </xf>
    <xf numFmtId="4" fontId="6" fillId="35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Border="1" applyAlignment="1">
      <alignment horizontal="center" vertical="center" wrapText="1"/>
    </xf>
    <xf numFmtId="49" fontId="7" fillId="37" borderId="12" xfId="0" applyNumberFormat="1" applyFont="1" applyFill="1" applyBorder="1" applyAlignment="1">
      <alignment horizontal="left" vertical="center" wrapText="1"/>
    </xf>
    <xf numFmtId="49" fontId="7" fillId="37" borderId="13" xfId="0" applyNumberFormat="1" applyFont="1" applyFill="1" applyBorder="1" applyAlignment="1">
      <alignment horizontal="left" vertical="center" wrapText="1"/>
    </xf>
    <xf numFmtId="0" fontId="6" fillId="37" borderId="13" xfId="0" applyFont="1" applyFill="1" applyBorder="1" applyAlignment="1">
      <alignment horizontal="left" vertical="center"/>
    </xf>
    <xf numFmtId="0" fontId="6" fillId="37" borderId="13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left" vertical="center" wrapText="1"/>
    </xf>
    <xf numFmtId="0" fontId="6" fillId="37" borderId="33" xfId="0" applyFont="1" applyFill="1" applyBorder="1" applyAlignment="1">
      <alignment horizontal="left" vertical="center" wrapText="1"/>
    </xf>
    <xf numFmtId="0" fontId="6" fillId="37" borderId="33" xfId="0" applyFont="1" applyFill="1" applyBorder="1" applyAlignment="1">
      <alignment horizontal="center" vertical="center" wrapText="1"/>
    </xf>
    <xf numFmtId="1" fontId="6" fillId="37" borderId="33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left" vertical="center" wrapText="1"/>
    </xf>
    <xf numFmtId="0" fontId="6" fillId="37" borderId="23" xfId="0" applyFont="1" applyFill="1" applyBorder="1" applyAlignment="1">
      <alignment vertical="center" wrapText="1"/>
    </xf>
    <xf numFmtId="0" fontId="7" fillId="0" borderId="19" xfId="0" applyFont="1" applyBorder="1" applyAlignment="1">
      <alignment horizontal="left" vertical="center" wrapText="1"/>
    </xf>
    <xf numFmtId="4" fontId="6" fillId="35" borderId="27" xfId="0" applyNumberFormat="1" applyFont="1" applyFill="1" applyBorder="1" applyAlignment="1">
      <alignment horizontal="right" vertical="center" wrapText="1"/>
    </xf>
    <xf numFmtId="0" fontId="6" fillId="37" borderId="12" xfId="0" applyFont="1" applyFill="1" applyBorder="1" applyAlignment="1">
      <alignment vertical="center"/>
    </xf>
    <xf numFmtId="4" fontId="6" fillId="35" borderId="12" xfId="0" applyNumberFormat="1" applyFont="1" applyFill="1" applyBorder="1" applyAlignment="1">
      <alignment vertical="center" wrapText="1"/>
    </xf>
    <xf numFmtId="4" fontId="9" fillId="33" borderId="12" xfId="0" applyNumberFormat="1" applyFont="1" applyFill="1" applyBorder="1" applyAlignment="1">
      <alignment horizontal="center" vertical="center"/>
    </xf>
    <xf numFmtId="4" fontId="9" fillId="33" borderId="12" xfId="0" applyNumberFormat="1" applyFont="1" applyFill="1" applyBorder="1" applyAlignment="1">
      <alignment horizontal="center" vertical="center" wrapText="1"/>
    </xf>
    <xf numFmtId="4" fontId="11" fillId="37" borderId="13" xfId="0" applyNumberFormat="1" applyFont="1" applyFill="1" applyBorder="1" applyAlignment="1">
      <alignment horizontal="right" vertical="center"/>
    </xf>
    <xf numFmtId="4" fontId="6" fillId="37" borderId="13" xfId="0" applyNumberFormat="1" applyFont="1" applyFill="1" applyBorder="1" applyAlignment="1">
      <alignment vertical="center"/>
    </xf>
    <xf numFmtId="0" fontId="9" fillId="2" borderId="12" xfId="0" applyFont="1" applyFill="1" applyBorder="1" applyAlignment="1">
      <alignment horizontal="left" vertical="center"/>
    </xf>
    <xf numFmtId="4" fontId="9" fillId="2" borderId="12" xfId="0" applyNumberFormat="1" applyFont="1" applyFill="1" applyBorder="1" applyAlignment="1">
      <alignment vertical="center"/>
    </xf>
    <xf numFmtId="4" fontId="9" fillId="2" borderId="12" xfId="0" applyNumberFormat="1" applyFont="1" applyFill="1" applyBorder="1" applyAlignment="1">
      <alignment horizontal="right" vertical="center"/>
    </xf>
    <xf numFmtId="0" fontId="9" fillId="2" borderId="12" xfId="0" applyFont="1" applyFill="1" applyBorder="1" applyAlignment="1">
      <alignment horizontal="center" vertical="center"/>
    </xf>
    <xf numFmtId="4" fontId="9" fillId="40" borderId="12" xfId="0" applyNumberFormat="1" applyFont="1" applyFill="1" applyBorder="1" applyAlignment="1">
      <alignment horizontal="right" vertical="center"/>
    </xf>
    <xf numFmtId="0" fontId="15" fillId="2" borderId="12" xfId="0" applyFont="1" applyFill="1" applyBorder="1" applyAlignment="1">
      <alignment/>
    </xf>
    <xf numFmtId="0" fontId="6" fillId="0" borderId="26" xfId="0" applyFont="1" applyBorder="1" applyAlignment="1">
      <alignment horizontal="center" vertical="center"/>
    </xf>
    <xf numFmtId="0" fontId="6" fillId="37" borderId="26" xfId="0" applyFont="1" applyFill="1" applyBorder="1" applyAlignment="1">
      <alignment horizontal="left" vertical="center"/>
    </xf>
    <xf numFmtId="4" fontId="6" fillId="0" borderId="26" xfId="0" applyNumberFormat="1" applyFont="1" applyBorder="1" applyAlignment="1">
      <alignment horizontal="right" vertical="center"/>
    </xf>
    <xf numFmtId="0" fontId="6" fillId="37" borderId="27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4" fontId="6" fillId="0" borderId="14" xfId="0" applyNumberFormat="1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 wrapText="1"/>
    </xf>
    <xf numFmtId="0" fontId="6" fillId="37" borderId="26" xfId="0" applyFont="1" applyFill="1" applyBorder="1" applyAlignment="1">
      <alignment horizontal="left" vertical="center" wrapText="1"/>
    </xf>
    <xf numFmtId="4" fontId="6" fillId="35" borderId="26" xfId="0" applyNumberFormat="1" applyFont="1" applyFill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/>
    </xf>
    <xf numFmtId="4" fontId="6" fillId="0" borderId="26" xfId="0" applyNumberFormat="1" applyFont="1" applyBorder="1" applyAlignment="1">
      <alignment vertical="center"/>
    </xf>
    <xf numFmtId="0" fontId="1" fillId="0" borderId="26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7" borderId="13" xfId="0" applyFont="1" applyFill="1" applyBorder="1" applyAlignment="1">
      <alignment horizontal="left" vertical="center"/>
    </xf>
    <xf numFmtId="0" fontId="6" fillId="37" borderId="27" xfId="0" applyFont="1" applyFill="1" applyBorder="1" applyAlignment="1">
      <alignment horizontal="left" vertical="center"/>
    </xf>
    <xf numFmtId="0" fontId="6" fillId="37" borderId="15" xfId="0" applyFont="1" applyFill="1" applyBorder="1" applyAlignment="1">
      <alignment horizontal="left" vertical="center"/>
    </xf>
    <xf numFmtId="0" fontId="11" fillId="41" borderId="11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41" borderId="11" xfId="0" applyFont="1" applyFill="1" applyBorder="1" applyAlignment="1">
      <alignment horizontal="center" vertical="center"/>
    </xf>
    <xf numFmtId="0" fontId="11" fillId="41" borderId="11" xfId="0" applyFont="1" applyFill="1" applyBorder="1" applyAlignment="1">
      <alignment horizontal="center" vertical="center" textRotation="46"/>
    </xf>
    <xf numFmtId="0" fontId="11" fillId="41" borderId="10" xfId="0" applyFont="1" applyFill="1" applyBorder="1" applyAlignment="1">
      <alignment horizontal="center" vertical="center" wrapText="1"/>
    </xf>
    <xf numFmtId="0" fontId="11" fillId="41" borderId="14" xfId="0" applyFont="1" applyFill="1" applyBorder="1" applyAlignment="1">
      <alignment horizontal="center" vertical="center" wrapText="1"/>
    </xf>
    <xf numFmtId="0" fontId="11" fillId="41" borderId="40" xfId="0" applyFont="1" applyFill="1" applyBorder="1" applyAlignment="1">
      <alignment horizontal="center" vertical="center" wrapText="1"/>
    </xf>
    <xf numFmtId="0" fontId="10" fillId="39" borderId="12" xfId="0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center" vertical="center"/>
    </xf>
    <xf numFmtId="0" fontId="10" fillId="39" borderId="27" xfId="0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 vertical="center"/>
    </xf>
    <xf numFmtId="0" fontId="10" fillId="42" borderId="12" xfId="0" applyFont="1" applyFill="1" applyBorder="1" applyAlignment="1">
      <alignment horizontal="center" vertical="center"/>
    </xf>
    <xf numFmtId="4" fontId="10" fillId="42" borderId="13" xfId="0" applyNumberFormat="1" applyFont="1" applyFill="1" applyBorder="1" applyAlignment="1">
      <alignment horizontal="center" vertical="center"/>
    </xf>
    <xf numFmtId="4" fontId="10" fillId="42" borderId="27" xfId="0" applyNumberFormat="1" applyFont="1" applyFill="1" applyBorder="1" applyAlignment="1">
      <alignment horizontal="center" vertical="center"/>
    </xf>
    <xf numFmtId="4" fontId="10" fillId="42" borderId="15" xfId="0" applyNumberFormat="1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36" borderId="12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37" borderId="13" xfId="0" applyFont="1" applyFill="1" applyBorder="1" applyAlignment="1">
      <alignment horizontal="right" vertical="center"/>
    </xf>
    <xf numFmtId="0" fontId="6" fillId="0" borderId="26" xfId="0" applyFont="1" applyBorder="1" applyAlignment="1">
      <alignment horizontal="left" vertical="center" wrapText="1"/>
    </xf>
    <xf numFmtId="0" fontId="6" fillId="37" borderId="26" xfId="0" applyFont="1" applyFill="1" applyBorder="1" applyAlignment="1">
      <alignment horizontal="right" vertical="center"/>
    </xf>
    <xf numFmtId="4" fontId="6" fillId="0" borderId="26" xfId="0" applyNumberFormat="1" applyFont="1" applyBorder="1" applyAlignment="1">
      <alignment horizontal="left" vertical="center"/>
    </xf>
    <xf numFmtId="0" fontId="6" fillId="0" borderId="43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4"/>
  <sheetViews>
    <sheetView showGridLines="0" tabSelected="1" view="pageBreakPreview" zoomScale="74" zoomScaleNormal="74" zoomScaleSheetLayoutView="74" zoomScalePageLayoutView="0" workbookViewId="0" topLeftCell="A111">
      <selection activeCell="E81" sqref="E81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9.57421875" style="0" customWidth="1"/>
    <col min="5" max="5" width="123.8515625" style="0" customWidth="1"/>
    <col min="6" max="6" width="15.8515625" style="0" customWidth="1"/>
    <col min="7" max="7" width="18.00390625" style="0" customWidth="1"/>
    <col min="8" max="8" width="17.421875" style="0" customWidth="1"/>
    <col min="9" max="9" width="19.00390625" style="0" customWidth="1"/>
    <col min="10" max="10" width="15.28125" style="0" customWidth="1"/>
    <col min="11" max="11" width="18.7109375" style="0" customWidth="1"/>
    <col min="12" max="12" width="16.421875" style="0" customWidth="1"/>
    <col min="13" max="13" width="29.28125" style="0" customWidth="1"/>
    <col min="16" max="16" width="13.421875" style="0" bestFit="1" customWidth="1"/>
  </cols>
  <sheetData>
    <row r="1" spans="9:10" ht="18" customHeight="1">
      <c r="I1" s="1"/>
      <c r="J1" s="99" t="s">
        <v>137</v>
      </c>
    </row>
    <row r="2" spans="9:10" ht="18" customHeight="1">
      <c r="I2" s="1"/>
      <c r="J2" s="99" t="s">
        <v>122</v>
      </c>
    </row>
    <row r="3" spans="9:10" ht="18" customHeight="1">
      <c r="I3" s="1"/>
      <c r="J3" s="99" t="s">
        <v>92</v>
      </c>
    </row>
    <row r="4" spans="9:10" ht="18" customHeight="1">
      <c r="I4" s="1"/>
      <c r="J4" s="99" t="s">
        <v>123</v>
      </c>
    </row>
    <row r="5" ht="3.75" customHeight="1">
      <c r="I5" s="1"/>
    </row>
    <row r="6" spans="1:12" ht="22.5" customHeight="1">
      <c r="A6" s="228" t="s">
        <v>89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</row>
    <row r="7" spans="1:12" ht="6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20.25" customHeight="1">
      <c r="A8" s="229" t="s">
        <v>0</v>
      </c>
      <c r="B8" s="229" t="s">
        <v>1</v>
      </c>
      <c r="C8" s="230" t="s">
        <v>2</v>
      </c>
      <c r="D8" s="229" t="s">
        <v>3</v>
      </c>
      <c r="E8" s="224" t="s">
        <v>4</v>
      </c>
      <c r="F8" s="231" t="s">
        <v>93</v>
      </c>
      <c r="G8" s="224" t="s">
        <v>5</v>
      </c>
      <c r="H8" s="224" t="s">
        <v>6</v>
      </c>
      <c r="I8" s="224"/>
      <c r="J8" s="224"/>
      <c r="K8" s="224"/>
      <c r="L8" s="224" t="s">
        <v>7</v>
      </c>
    </row>
    <row r="9" spans="1:12" ht="23.25" customHeight="1">
      <c r="A9" s="229"/>
      <c r="B9" s="229"/>
      <c r="C9" s="230"/>
      <c r="D9" s="229"/>
      <c r="E9" s="224"/>
      <c r="F9" s="232"/>
      <c r="G9" s="224"/>
      <c r="H9" s="224" t="s">
        <v>8</v>
      </c>
      <c r="I9" s="224"/>
      <c r="J9" s="224"/>
      <c r="K9" s="224"/>
      <c r="L9" s="224"/>
    </row>
    <row r="10" spans="1:12" ht="12.75" customHeight="1">
      <c r="A10" s="229"/>
      <c r="B10" s="229"/>
      <c r="C10" s="230"/>
      <c r="D10" s="229"/>
      <c r="E10" s="224"/>
      <c r="F10" s="232"/>
      <c r="G10" s="224"/>
      <c r="H10" s="224" t="s">
        <v>9</v>
      </c>
      <c r="I10" s="224" t="s">
        <v>10</v>
      </c>
      <c r="J10" s="224" t="s">
        <v>11</v>
      </c>
      <c r="K10" s="224" t="s">
        <v>12</v>
      </c>
      <c r="L10" s="224"/>
    </row>
    <row r="11" spans="1:12" ht="15.75" customHeight="1">
      <c r="A11" s="229"/>
      <c r="B11" s="229"/>
      <c r="C11" s="230"/>
      <c r="D11" s="229"/>
      <c r="E11" s="224"/>
      <c r="F11" s="232"/>
      <c r="G11" s="224"/>
      <c r="H11" s="224"/>
      <c r="I11" s="224"/>
      <c r="J11" s="224"/>
      <c r="K11" s="224"/>
      <c r="L11" s="224"/>
    </row>
    <row r="12" spans="1:12" ht="48.75" customHeight="1">
      <c r="A12" s="229"/>
      <c r="B12" s="229"/>
      <c r="C12" s="230"/>
      <c r="D12" s="229"/>
      <c r="E12" s="224"/>
      <c r="F12" s="233"/>
      <c r="G12" s="224"/>
      <c r="H12" s="224"/>
      <c r="I12" s="224"/>
      <c r="J12" s="224"/>
      <c r="K12" s="224"/>
      <c r="L12" s="224"/>
    </row>
    <row r="13" spans="1:12" s="3" customFormat="1" ht="23.25" customHeight="1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4">
        <v>11</v>
      </c>
      <c r="L13" s="4">
        <v>12</v>
      </c>
    </row>
    <row r="14" spans="1:12" s="3" customFormat="1" ht="30" customHeight="1">
      <c r="A14" s="225" t="s">
        <v>34</v>
      </c>
      <c r="B14" s="226"/>
      <c r="C14" s="226"/>
      <c r="D14" s="226"/>
      <c r="E14" s="227"/>
      <c r="F14" s="106"/>
      <c r="G14" s="4"/>
      <c r="H14" s="4"/>
      <c r="I14" s="4"/>
      <c r="J14" s="75"/>
      <c r="K14" s="17"/>
      <c r="L14" s="17"/>
    </row>
    <row r="15" spans="1:12" s="3" customFormat="1" ht="30" customHeight="1">
      <c r="A15" s="15">
        <v>1</v>
      </c>
      <c r="B15" s="168" t="s">
        <v>17</v>
      </c>
      <c r="C15" s="168" t="s">
        <v>18</v>
      </c>
      <c r="D15" s="168" t="s">
        <v>80</v>
      </c>
      <c r="E15" s="167" t="s">
        <v>81</v>
      </c>
      <c r="F15" s="152"/>
      <c r="G15" s="19">
        <v>25000</v>
      </c>
      <c r="H15" s="19">
        <v>25000</v>
      </c>
      <c r="I15" s="19"/>
      <c r="J15" s="19"/>
      <c r="K15" s="19"/>
      <c r="L15" s="17" t="s">
        <v>35</v>
      </c>
    </row>
    <row r="16" spans="1:12" s="3" customFormat="1" ht="30" customHeight="1">
      <c r="A16" s="105">
        <v>2</v>
      </c>
      <c r="B16" s="105">
        <v>600</v>
      </c>
      <c r="C16" s="105">
        <v>60016</v>
      </c>
      <c r="D16" s="105">
        <v>6050</v>
      </c>
      <c r="E16" s="120" t="s">
        <v>59</v>
      </c>
      <c r="F16" s="141"/>
      <c r="G16" s="51">
        <v>23212.8</v>
      </c>
      <c r="H16" s="51">
        <v>23212.8</v>
      </c>
      <c r="I16" s="76"/>
      <c r="J16" s="22"/>
      <c r="K16" s="74"/>
      <c r="L16" s="24" t="s">
        <v>35</v>
      </c>
    </row>
    <row r="17" spans="1:12" s="3" customFormat="1" ht="30" customHeight="1">
      <c r="A17" s="17">
        <v>3</v>
      </c>
      <c r="B17" s="17">
        <v>600</v>
      </c>
      <c r="C17" s="17">
        <v>60016</v>
      </c>
      <c r="D17" s="17">
        <v>6050</v>
      </c>
      <c r="E17" s="58" t="s">
        <v>97</v>
      </c>
      <c r="F17" s="135"/>
      <c r="G17" s="43">
        <v>180000</v>
      </c>
      <c r="H17" s="43">
        <v>180000</v>
      </c>
      <c r="I17" s="19"/>
      <c r="J17" s="15"/>
      <c r="K17" s="15"/>
      <c r="L17" s="17" t="s">
        <v>35</v>
      </c>
    </row>
    <row r="18" spans="1:12" s="3" customFormat="1" ht="30" customHeight="1">
      <c r="A18" s="218">
        <v>4</v>
      </c>
      <c r="B18" s="218">
        <v>700</v>
      </c>
      <c r="C18" s="218">
        <v>70005</v>
      </c>
      <c r="D18" s="218">
        <v>6060</v>
      </c>
      <c r="E18" s="221" t="s">
        <v>79</v>
      </c>
      <c r="F18" s="167" t="s">
        <v>94</v>
      </c>
      <c r="G18" s="67">
        <v>2200000</v>
      </c>
      <c r="H18" s="67">
        <v>1098497.91</v>
      </c>
      <c r="I18" s="40" t="s">
        <v>134</v>
      </c>
      <c r="J18" s="15"/>
      <c r="K18" s="15"/>
      <c r="L18" s="218" t="s">
        <v>35</v>
      </c>
    </row>
    <row r="19" spans="1:12" s="3" customFormat="1" ht="30" customHeight="1">
      <c r="A19" s="219"/>
      <c r="B19" s="219"/>
      <c r="C19" s="219"/>
      <c r="D19" s="219"/>
      <c r="E19" s="222"/>
      <c r="F19" s="167" t="s">
        <v>95</v>
      </c>
      <c r="G19" s="67">
        <v>50000</v>
      </c>
      <c r="H19" s="67">
        <v>50000</v>
      </c>
      <c r="I19" s="40">
        <v>0</v>
      </c>
      <c r="J19" s="15"/>
      <c r="K19" s="15"/>
      <c r="L19" s="219"/>
    </row>
    <row r="20" spans="1:12" s="3" customFormat="1" ht="30" customHeight="1">
      <c r="A20" s="220"/>
      <c r="B20" s="220"/>
      <c r="C20" s="220"/>
      <c r="D20" s="220"/>
      <c r="E20" s="223"/>
      <c r="F20" s="200" t="s">
        <v>96</v>
      </c>
      <c r="G20" s="201">
        <f>SUM(G18+G19)</f>
        <v>2250000</v>
      </c>
      <c r="H20" s="201">
        <f>SUM(H18+H19)</f>
        <v>1148497.91</v>
      </c>
      <c r="I20" s="202" t="s">
        <v>134</v>
      </c>
      <c r="J20" s="203"/>
      <c r="K20" s="203"/>
      <c r="L20" s="220"/>
    </row>
    <row r="21" spans="1:12" s="3" customFormat="1" ht="30" customHeight="1">
      <c r="A21" s="15">
        <v>5</v>
      </c>
      <c r="B21" s="15">
        <v>754</v>
      </c>
      <c r="C21" s="15">
        <v>75412</v>
      </c>
      <c r="D21" s="15">
        <v>6060</v>
      </c>
      <c r="E21" s="104" t="s">
        <v>98</v>
      </c>
      <c r="F21" s="135"/>
      <c r="G21" s="67">
        <v>31500</v>
      </c>
      <c r="H21" s="67">
        <v>31500</v>
      </c>
      <c r="I21" s="77"/>
      <c r="J21" s="78"/>
      <c r="K21" s="78"/>
      <c r="L21" s="17" t="s">
        <v>35</v>
      </c>
    </row>
    <row r="22" spans="1:12" s="3" customFormat="1" ht="30" customHeight="1">
      <c r="A22" s="218">
        <v>6</v>
      </c>
      <c r="B22" s="218">
        <v>754</v>
      </c>
      <c r="C22" s="218">
        <v>75412</v>
      </c>
      <c r="D22" s="218">
        <v>6060</v>
      </c>
      <c r="E22" s="221" t="s">
        <v>138</v>
      </c>
      <c r="F22" s="167" t="s">
        <v>94</v>
      </c>
      <c r="G22" s="67">
        <v>0</v>
      </c>
      <c r="H22" s="67">
        <v>0</v>
      </c>
      <c r="I22" s="77"/>
      <c r="J22" s="78"/>
      <c r="K22" s="78"/>
      <c r="L22" s="218" t="s">
        <v>35</v>
      </c>
    </row>
    <row r="23" spans="1:12" s="3" customFormat="1" ht="30" customHeight="1">
      <c r="A23" s="219"/>
      <c r="B23" s="219"/>
      <c r="C23" s="219"/>
      <c r="D23" s="219"/>
      <c r="E23" s="222"/>
      <c r="F23" s="167" t="s">
        <v>95</v>
      </c>
      <c r="G23" s="67">
        <v>11500</v>
      </c>
      <c r="H23" s="67">
        <v>11500</v>
      </c>
      <c r="I23" s="77"/>
      <c r="J23" s="78"/>
      <c r="K23" s="78"/>
      <c r="L23" s="219"/>
    </row>
    <row r="24" spans="1:12" s="3" customFormat="1" ht="30" customHeight="1">
      <c r="A24" s="220"/>
      <c r="B24" s="220"/>
      <c r="C24" s="220"/>
      <c r="D24" s="220"/>
      <c r="E24" s="223"/>
      <c r="F24" s="200" t="s">
        <v>96</v>
      </c>
      <c r="G24" s="201">
        <v>11500</v>
      </c>
      <c r="H24" s="201">
        <v>11500</v>
      </c>
      <c r="I24" s="202"/>
      <c r="J24" s="203"/>
      <c r="K24" s="203"/>
      <c r="L24" s="220"/>
    </row>
    <row r="25" spans="1:12" s="3" customFormat="1" ht="30" customHeight="1">
      <c r="A25" s="15">
        <v>7</v>
      </c>
      <c r="B25" s="15">
        <v>754</v>
      </c>
      <c r="C25" s="15">
        <v>75416</v>
      </c>
      <c r="D25" s="15">
        <v>6050</v>
      </c>
      <c r="E25" s="117" t="s">
        <v>100</v>
      </c>
      <c r="F25" s="135"/>
      <c r="G25" s="67">
        <v>10000</v>
      </c>
      <c r="H25" s="67">
        <v>10000</v>
      </c>
      <c r="I25" s="77"/>
      <c r="J25" s="78"/>
      <c r="K25" s="78"/>
      <c r="L25" s="15" t="s">
        <v>35</v>
      </c>
    </row>
    <row r="26" spans="1:12" s="3" customFormat="1" ht="30" customHeight="1">
      <c r="A26" s="15">
        <v>8</v>
      </c>
      <c r="B26" s="15">
        <v>801</v>
      </c>
      <c r="C26" s="15">
        <v>80101</v>
      </c>
      <c r="D26" s="15">
        <v>6060</v>
      </c>
      <c r="E26" s="117" t="s">
        <v>104</v>
      </c>
      <c r="F26" s="135"/>
      <c r="G26" s="67">
        <v>11070</v>
      </c>
      <c r="H26" s="67">
        <v>11070</v>
      </c>
      <c r="I26" s="40"/>
      <c r="J26" s="45"/>
      <c r="K26" s="45"/>
      <c r="L26" s="15" t="s">
        <v>103</v>
      </c>
    </row>
    <row r="27" spans="1:12" s="3" customFormat="1" ht="30.75" customHeight="1">
      <c r="A27" s="253">
        <v>9</v>
      </c>
      <c r="B27" s="253">
        <v>851</v>
      </c>
      <c r="C27" s="253">
        <v>85195</v>
      </c>
      <c r="D27" s="253">
        <v>6050</v>
      </c>
      <c r="E27" s="252" t="s">
        <v>113</v>
      </c>
      <c r="F27" s="167" t="s">
        <v>94</v>
      </c>
      <c r="G27" s="67">
        <v>450000</v>
      </c>
      <c r="H27" s="67">
        <v>450000</v>
      </c>
      <c r="I27" s="40"/>
      <c r="J27" s="45"/>
      <c r="K27" s="45"/>
      <c r="L27" s="218" t="s">
        <v>35</v>
      </c>
    </row>
    <row r="28" spans="1:12" s="3" customFormat="1" ht="30.75" customHeight="1">
      <c r="A28" s="253"/>
      <c r="B28" s="253"/>
      <c r="C28" s="253"/>
      <c r="D28" s="253"/>
      <c r="E28" s="252"/>
      <c r="F28" s="167" t="s">
        <v>95</v>
      </c>
      <c r="G28" s="67">
        <v>-450000</v>
      </c>
      <c r="H28" s="67">
        <v>-450000</v>
      </c>
      <c r="I28" s="40"/>
      <c r="J28" s="45"/>
      <c r="K28" s="45"/>
      <c r="L28" s="219"/>
    </row>
    <row r="29" spans="1:12" s="3" customFormat="1" ht="30.75" customHeight="1">
      <c r="A29" s="253"/>
      <c r="B29" s="253"/>
      <c r="C29" s="253"/>
      <c r="D29" s="253"/>
      <c r="E29" s="252"/>
      <c r="F29" s="200" t="s">
        <v>96</v>
      </c>
      <c r="G29" s="201">
        <v>0</v>
      </c>
      <c r="H29" s="201">
        <v>0</v>
      </c>
      <c r="I29" s="202"/>
      <c r="J29" s="203"/>
      <c r="K29" s="203"/>
      <c r="L29" s="220"/>
    </row>
    <row r="30" spans="1:12" s="3" customFormat="1" ht="30" customHeight="1">
      <c r="A30" s="17">
        <v>10</v>
      </c>
      <c r="B30" s="177">
        <v>900</v>
      </c>
      <c r="C30" s="48">
        <v>90001</v>
      </c>
      <c r="D30" s="48">
        <v>6050</v>
      </c>
      <c r="E30" s="178" t="s">
        <v>52</v>
      </c>
      <c r="F30" s="152"/>
      <c r="G30" s="43">
        <v>69000</v>
      </c>
      <c r="H30" s="43">
        <v>69000</v>
      </c>
      <c r="I30" s="19"/>
      <c r="J30" s="15"/>
      <c r="K30" s="15"/>
      <c r="L30" s="17" t="s">
        <v>35</v>
      </c>
    </row>
    <row r="31" spans="1:12" s="3" customFormat="1" ht="28.5" customHeight="1">
      <c r="A31" s="15">
        <v>11</v>
      </c>
      <c r="B31" s="15">
        <v>900</v>
      </c>
      <c r="C31" s="15">
        <v>90001</v>
      </c>
      <c r="D31" s="15">
        <v>6060</v>
      </c>
      <c r="E31" s="167" t="s">
        <v>82</v>
      </c>
      <c r="F31" s="152"/>
      <c r="G31" s="19">
        <v>60000</v>
      </c>
      <c r="H31" s="19">
        <v>60000</v>
      </c>
      <c r="I31" s="19"/>
      <c r="J31" s="15"/>
      <c r="K31" s="15"/>
      <c r="L31" s="17" t="s">
        <v>35</v>
      </c>
    </row>
    <row r="32" spans="1:12" s="3" customFormat="1" ht="42" customHeight="1">
      <c r="A32" s="17">
        <v>12</v>
      </c>
      <c r="B32" s="17">
        <v>900</v>
      </c>
      <c r="C32" s="17">
        <v>90002</v>
      </c>
      <c r="D32" s="17">
        <v>6050</v>
      </c>
      <c r="E32" s="158" t="s">
        <v>121</v>
      </c>
      <c r="F32" s="152"/>
      <c r="G32" s="100">
        <v>70000</v>
      </c>
      <c r="H32" s="19">
        <v>70000</v>
      </c>
      <c r="I32" s="19"/>
      <c r="J32" s="15"/>
      <c r="K32" s="15"/>
      <c r="L32" s="17" t="s">
        <v>102</v>
      </c>
    </row>
    <row r="33" spans="1:12" s="3" customFormat="1" ht="28.5" customHeight="1">
      <c r="A33" s="15">
        <v>13</v>
      </c>
      <c r="B33" s="15">
        <v>900</v>
      </c>
      <c r="C33" s="15">
        <v>90015</v>
      </c>
      <c r="D33" s="15">
        <v>6050</v>
      </c>
      <c r="E33" s="66" t="s">
        <v>64</v>
      </c>
      <c r="F33" s="135"/>
      <c r="G33" s="19">
        <v>17726.56</v>
      </c>
      <c r="H33" s="19">
        <v>17726.56</v>
      </c>
      <c r="I33" s="19"/>
      <c r="J33" s="15"/>
      <c r="K33" s="15"/>
      <c r="L33" s="15" t="s">
        <v>35</v>
      </c>
    </row>
    <row r="34" spans="1:12" s="3" customFormat="1" ht="28.5" customHeight="1">
      <c r="A34" s="17">
        <v>14</v>
      </c>
      <c r="B34" s="17">
        <v>900</v>
      </c>
      <c r="C34" s="17">
        <v>90015</v>
      </c>
      <c r="D34" s="17">
        <v>6050</v>
      </c>
      <c r="E34" s="169" t="s">
        <v>118</v>
      </c>
      <c r="F34" s="152"/>
      <c r="G34" s="19">
        <v>16000</v>
      </c>
      <c r="H34" s="19">
        <v>16000</v>
      </c>
      <c r="I34" s="15"/>
      <c r="J34" s="15"/>
      <c r="K34" s="15"/>
      <c r="L34" s="17" t="s">
        <v>35</v>
      </c>
    </row>
    <row r="35" spans="1:12" s="3" customFormat="1" ht="28.5" customHeight="1">
      <c r="A35" s="15">
        <v>15</v>
      </c>
      <c r="B35" s="15">
        <v>900</v>
      </c>
      <c r="C35" s="15">
        <v>90095</v>
      </c>
      <c r="D35" s="15">
        <v>6050</v>
      </c>
      <c r="E35" s="66" t="s">
        <v>62</v>
      </c>
      <c r="F35" s="135"/>
      <c r="G35" s="19">
        <v>3500</v>
      </c>
      <c r="H35" s="19">
        <v>3500</v>
      </c>
      <c r="I35" s="15"/>
      <c r="J35" s="15"/>
      <c r="K35" s="15"/>
      <c r="L35" s="15" t="s">
        <v>35</v>
      </c>
    </row>
    <row r="36" spans="1:12" s="3" customFormat="1" ht="28.5" customHeight="1">
      <c r="A36" s="15">
        <v>16</v>
      </c>
      <c r="B36" s="15">
        <v>900</v>
      </c>
      <c r="C36" s="15">
        <v>90095</v>
      </c>
      <c r="D36" s="15">
        <v>6050</v>
      </c>
      <c r="E36" s="66" t="s">
        <v>54</v>
      </c>
      <c r="F36" s="135"/>
      <c r="G36" s="19">
        <v>22500</v>
      </c>
      <c r="H36" s="19">
        <v>22500</v>
      </c>
      <c r="I36" s="15"/>
      <c r="J36" s="15"/>
      <c r="K36" s="15"/>
      <c r="L36" s="15" t="s">
        <v>102</v>
      </c>
    </row>
    <row r="37" spans="1:12" s="3" customFormat="1" ht="28.5" customHeight="1">
      <c r="A37" s="17">
        <v>17</v>
      </c>
      <c r="B37" s="17">
        <v>900</v>
      </c>
      <c r="C37" s="17">
        <v>90095</v>
      </c>
      <c r="D37" s="17">
        <v>6050</v>
      </c>
      <c r="E37" s="149" t="s">
        <v>69</v>
      </c>
      <c r="F37" s="137"/>
      <c r="G37" s="19">
        <v>13484</v>
      </c>
      <c r="H37" s="19">
        <v>13484</v>
      </c>
      <c r="I37" s="15"/>
      <c r="J37" s="15"/>
      <c r="K37" s="15"/>
      <c r="L37" s="17" t="s">
        <v>35</v>
      </c>
    </row>
    <row r="38" spans="1:12" s="3" customFormat="1" ht="28.5" customHeight="1">
      <c r="A38" s="17">
        <v>18</v>
      </c>
      <c r="B38" s="17">
        <v>900</v>
      </c>
      <c r="C38" s="17">
        <v>90095</v>
      </c>
      <c r="D38" s="17">
        <v>6050</v>
      </c>
      <c r="E38" s="149" t="s">
        <v>116</v>
      </c>
      <c r="F38" s="157"/>
      <c r="G38" s="59">
        <v>31800</v>
      </c>
      <c r="H38" s="59">
        <v>31800</v>
      </c>
      <c r="I38" s="144"/>
      <c r="J38" s="144"/>
      <c r="K38" s="144"/>
      <c r="L38" s="17" t="s">
        <v>35</v>
      </c>
    </row>
    <row r="39" spans="1:12" s="3" customFormat="1" ht="28.5" customHeight="1">
      <c r="A39" s="15">
        <v>19</v>
      </c>
      <c r="B39" s="15">
        <v>900</v>
      </c>
      <c r="C39" s="15">
        <v>90095</v>
      </c>
      <c r="D39" s="15">
        <v>6050</v>
      </c>
      <c r="E39" s="66" t="s">
        <v>71</v>
      </c>
      <c r="F39" s="135"/>
      <c r="G39" s="19">
        <v>14813.05</v>
      </c>
      <c r="H39" s="19">
        <v>14813.05</v>
      </c>
      <c r="I39" s="15"/>
      <c r="J39" s="15"/>
      <c r="K39" s="15"/>
      <c r="L39" s="15" t="s">
        <v>35</v>
      </c>
    </row>
    <row r="40" spans="1:12" s="3" customFormat="1" ht="28.5" customHeight="1">
      <c r="A40" s="17">
        <v>20</v>
      </c>
      <c r="B40" s="17">
        <v>926</v>
      </c>
      <c r="C40" s="17">
        <v>92695</v>
      </c>
      <c r="D40" s="17">
        <v>6050</v>
      </c>
      <c r="E40" s="184" t="s">
        <v>72</v>
      </c>
      <c r="F40" s="184"/>
      <c r="G40" s="69">
        <v>10364.3</v>
      </c>
      <c r="H40" s="69">
        <v>10364.3</v>
      </c>
      <c r="I40" s="17"/>
      <c r="J40" s="17"/>
      <c r="K40" s="17"/>
      <c r="L40" s="17" t="s">
        <v>35</v>
      </c>
    </row>
    <row r="41" spans="1:12" s="3" customFormat="1" ht="28.5" customHeight="1">
      <c r="A41" s="206"/>
      <c r="B41" s="206"/>
      <c r="C41" s="206"/>
      <c r="D41" s="206"/>
      <c r="E41" s="207"/>
      <c r="F41" s="207"/>
      <c r="G41" s="208"/>
      <c r="H41" s="208"/>
      <c r="I41" s="206"/>
      <c r="J41" s="206"/>
      <c r="K41" s="206"/>
      <c r="L41" s="206"/>
    </row>
    <row r="42" spans="1:12" s="3" customFormat="1" ht="28.5" customHeight="1">
      <c r="A42" s="5">
        <v>1</v>
      </c>
      <c r="B42" s="5">
        <v>2</v>
      </c>
      <c r="C42" s="5">
        <v>3</v>
      </c>
      <c r="D42" s="5">
        <v>4</v>
      </c>
      <c r="E42" s="5">
        <v>5</v>
      </c>
      <c r="F42" s="5">
        <v>6</v>
      </c>
      <c r="G42" s="5">
        <v>7</v>
      </c>
      <c r="H42" s="5">
        <v>8</v>
      </c>
      <c r="I42" s="5">
        <v>9</v>
      </c>
      <c r="J42" s="5">
        <v>10</v>
      </c>
      <c r="K42" s="4">
        <v>11</v>
      </c>
      <c r="L42" s="4">
        <v>12</v>
      </c>
    </row>
    <row r="43" spans="1:12" s="3" customFormat="1" ht="51.75" customHeight="1">
      <c r="A43" s="24">
        <v>21</v>
      </c>
      <c r="B43" s="24">
        <v>926</v>
      </c>
      <c r="C43" s="24">
        <v>92695</v>
      </c>
      <c r="D43" s="37" t="s">
        <v>87</v>
      </c>
      <c r="E43" s="68" t="s">
        <v>105</v>
      </c>
      <c r="F43" s="134"/>
      <c r="G43" s="19">
        <v>46360</v>
      </c>
      <c r="H43" s="19">
        <v>0</v>
      </c>
      <c r="I43" s="15"/>
      <c r="J43" s="15"/>
      <c r="K43" s="55" t="s">
        <v>86</v>
      </c>
      <c r="L43" s="15" t="s">
        <v>35</v>
      </c>
    </row>
    <row r="44" spans="1:12" s="3" customFormat="1" ht="28.5" customHeight="1">
      <c r="A44" s="234" t="s">
        <v>36</v>
      </c>
      <c r="B44" s="234"/>
      <c r="C44" s="234"/>
      <c r="D44" s="234"/>
      <c r="E44" s="234"/>
      <c r="F44" s="79" t="s">
        <v>94</v>
      </c>
      <c r="G44" s="80">
        <f>SUM(G40+G39+G37+G36+G35+G33+G31+G30+G18+G16+G15+G43+G17+G21+G26+G25+G38+G34+G32+G27)</f>
        <v>3306330.71</v>
      </c>
      <c r="H44" s="80">
        <f>SUM(H40+H39+H37+H36+H35+H33+H31+H30+H18+H16+H15+H43+H17+H21+H26+H25+H38+H34+H32+H27)</f>
        <v>2158468.62</v>
      </c>
      <c r="I44" s="80">
        <v>1101502.09</v>
      </c>
      <c r="J44" s="80">
        <f>SUM(J40+J39+J37+J36+J35+J33+J31+J30+J18+J16+J15+J43+J17+J21+J26+J25+J38+J34+J32+J27)</f>
        <v>0</v>
      </c>
      <c r="K44" s="80">
        <v>46360</v>
      </c>
      <c r="L44" s="235"/>
    </row>
    <row r="45" spans="1:12" s="3" customFormat="1" ht="28.5" customHeight="1">
      <c r="A45" s="234"/>
      <c r="B45" s="234"/>
      <c r="C45" s="234"/>
      <c r="D45" s="234"/>
      <c r="E45" s="234"/>
      <c r="F45" s="79" t="s">
        <v>95</v>
      </c>
      <c r="G45" s="80">
        <f>SUM(G28+G23+G19)</f>
        <v>-388500</v>
      </c>
      <c r="H45" s="80">
        <f>SUM(H28+H23+H19)</f>
        <v>-388500</v>
      </c>
      <c r="I45" s="80">
        <v>0</v>
      </c>
      <c r="J45" s="80">
        <v>0</v>
      </c>
      <c r="K45" s="80">
        <v>0</v>
      </c>
      <c r="L45" s="236"/>
    </row>
    <row r="46" spans="1:12" s="3" customFormat="1" ht="28.5" customHeight="1">
      <c r="A46" s="234"/>
      <c r="B46" s="234"/>
      <c r="C46" s="234"/>
      <c r="D46" s="234"/>
      <c r="E46" s="234"/>
      <c r="F46" s="79" t="s">
        <v>96</v>
      </c>
      <c r="G46" s="80">
        <f>SUM(G44+G45)</f>
        <v>2917830.71</v>
      </c>
      <c r="H46" s="80">
        <f>SUM(H44+H45)</f>
        <v>1769968.62</v>
      </c>
      <c r="I46" s="80">
        <f>SUM(I44+I45)</f>
        <v>1101502.09</v>
      </c>
      <c r="J46" s="80">
        <f>SUM(J44+J45)</f>
        <v>0</v>
      </c>
      <c r="K46" s="80">
        <f>SUM(K44+K45)</f>
        <v>46360</v>
      </c>
      <c r="L46" s="237"/>
    </row>
    <row r="47" spans="1:12" s="3" customFormat="1" ht="14.25" customHeight="1">
      <c r="A47" s="81"/>
      <c r="B47" s="81"/>
      <c r="C47" s="81"/>
      <c r="D47" s="81"/>
      <c r="E47" s="82"/>
      <c r="F47" s="138"/>
      <c r="G47" s="30"/>
      <c r="H47" s="30"/>
      <c r="I47" s="81"/>
      <c r="J47" s="81"/>
      <c r="K47" s="81"/>
      <c r="L47" s="81"/>
    </row>
    <row r="48" spans="1:12" s="3" customFormat="1" ht="28.5" customHeight="1">
      <c r="A48" s="83" t="s">
        <v>75</v>
      </c>
      <c r="B48" s="84"/>
      <c r="C48" s="84"/>
      <c r="D48" s="84"/>
      <c r="E48" s="84"/>
      <c r="F48" s="142"/>
      <c r="G48" s="84"/>
      <c r="H48" s="84"/>
      <c r="I48" s="84"/>
      <c r="J48" s="84"/>
      <c r="K48" s="84"/>
      <c r="L48" s="85"/>
    </row>
    <row r="49" spans="1:12" s="3" customFormat="1" ht="45.75" customHeight="1">
      <c r="A49" s="115">
        <v>22</v>
      </c>
      <c r="B49" s="115">
        <v>710</v>
      </c>
      <c r="C49" s="115">
        <v>71095</v>
      </c>
      <c r="D49" s="115">
        <v>6639</v>
      </c>
      <c r="E49" s="116" t="s">
        <v>99</v>
      </c>
      <c r="F49" s="133"/>
      <c r="G49" s="42">
        <v>6390.22</v>
      </c>
      <c r="H49" s="42"/>
      <c r="I49" s="42"/>
      <c r="J49" s="42"/>
      <c r="K49" s="42">
        <v>6390.22</v>
      </c>
      <c r="L49" s="17" t="s">
        <v>35</v>
      </c>
    </row>
    <row r="50" spans="1:12" s="3" customFormat="1" ht="46.5" customHeight="1">
      <c r="A50" s="86">
        <v>23</v>
      </c>
      <c r="B50" s="86">
        <v>851</v>
      </c>
      <c r="C50" s="86">
        <v>85111</v>
      </c>
      <c r="D50" s="86">
        <v>6300</v>
      </c>
      <c r="E50" s="122" t="s">
        <v>107</v>
      </c>
      <c r="F50" s="135"/>
      <c r="G50" s="121">
        <v>15000</v>
      </c>
      <c r="H50" s="42">
        <v>15000</v>
      </c>
      <c r="I50" s="42"/>
      <c r="J50" s="42"/>
      <c r="K50" s="42"/>
      <c r="L50" s="17" t="s">
        <v>35</v>
      </c>
    </row>
    <row r="51" spans="1:12" s="3" customFormat="1" ht="45" customHeight="1">
      <c r="A51" s="86">
        <v>24</v>
      </c>
      <c r="B51" s="86">
        <v>851</v>
      </c>
      <c r="C51" s="86">
        <v>85121</v>
      </c>
      <c r="D51" s="86">
        <v>6220</v>
      </c>
      <c r="E51" s="122" t="s">
        <v>106</v>
      </c>
      <c r="F51" s="135"/>
      <c r="G51" s="121">
        <v>14000</v>
      </c>
      <c r="H51" s="42">
        <v>14000</v>
      </c>
      <c r="I51" s="42"/>
      <c r="J51" s="42"/>
      <c r="K51" s="42"/>
      <c r="L51" s="17" t="s">
        <v>35</v>
      </c>
    </row>
    <row r="52" spans="1:12" s="3" customFormat="1" ht="28.5" customHeight="1">
      <c r="A52" s="86">
        <v>25</v>
      </c>
      <c r="B52" s="86">
        <v>851</v>
      </c>
      <c r="C52" s="86">
        <v>85121</v>
      </c>
      <c r="D52" s="86">
        <v>6220</v>
      </c>
      <c r="E52" s="159" t="s">
        <v>120</v>
      </c>
      <c r="F52" s="152"/>
      <c r="G52" s="121">
        <v>120000</v>
      </c>
      <c r="H52" s="42">
        <v>120000</v>
      </c>
      <c r="I52" s="42"/>
      <c r="J52" s="42"/>
      <c r="K52" s="42"/>
      <c r="L52" s="17" t="s">
        <v>35</v>
      </c>
    </row>
    <row r="53" spans="1:12" s="3" customFormat="1" ht="28.5" customHeight="1">
      <c r="A53" s="86">
        <v>26</v>
      </c>
      <c r="B53" s="86">
        <v>900</v>
      </c>
      <c r="C53" s="86">
        <v>90001</v>
      </c>
      <c r="D53" s="86">
        <v>6230</v>
      </c>
      <c r="E53" s="170" t="s">
        <v>76</v>
      </c>
      <c r="F53" s="152"/>
      <c r="G53" s="16">
        <v>28000</v>
      </c>
      <c r="H53" s="16">
        <v>28000</v>
      </c>
      <c r="I53" s="87"/>
      <c r="J53" s="87"/>
      <c r="K53" s="16"/>
      <c r="L53" s="17" t="s">
        <v>35</v>
      </c>
    </row>
    <row r="54" spans="1:12" s="3" customFormat="1" ht="28.5" customHeight="1">
      <c r="A54" s="115">
        <v>27</v>
      </c>
      <c r="B54" s="115">
        <v>900</v>
      </c>
      <c r="C54" s="115">
        <v>90005</v>
      </c>
      <c r="D54" s="115">
        <v>6230</v>
      </c>
      <c r="E54" s="116" t="s">
        <v>77</v>
      </c>
      <c r="F54" s="145"/>
      <c r="G54" s="16">
        <v>283000</v>
      </c>
      <c r="H54" s="16">
        <v>283000</v>
      </c>
      <c r="I54" s="87"/>
      <c r="J54" s="87"/>
      <c r="K54" s="16"/>
      <c r="L54" s="17" t="s">
        <v>35</v>
      </c>
    </row>
    <row r="55" spans="1:12" s="3" customFormat="1" ht="28.5" customHeight="1">
      <c r="A55" s="251">
        <v>28</v>
      </c>
      <c r="B55" s="251">
        <v>926</v>
      </c>
      <c r="C55" s="251">
        <v>92601</v>
      </c>
      <c r="D55" s="251">
        <v>6030</v>
      </c>
      <c r="E55" s="254" t="s">
        <v>136</v>
      </c>
      <c r="F55" s="167" t="s">
        <v>94</v>
      </c>
      <c r="G55" s="16">
        <v>0</v>
      </c>
      <c r="H55" s="16">
        <v>0</v>
      </c>
      <c r="I55" s="87"/>
      <c r="J55" s="87"/>
      <c r="K55" s="16"/>
      <c r="L55" s="218" t="s">
        <v>35</v>
      </c>
    </row>
    <row r="56" spans="1:12" s="3" customFormat="1" ht="28.5" customHeight="1">
      <c r="A56" s="251"/>
      <c r="B56" s="251"/>
      <c r="C56" s="251"/>
      <c r="D56" s="251"/>
      <c r="E56" s="254"/>
      <c r="F56" s="167" t="s">
        <v>95</v>
      </c>
      <c r="G56" s="16">
        <v>400000</v>
      </c>
      <c r="H56" s="16">
        <v>400000</v>
      </c>
      <c r="I56" s="87"/>
      <c r="J56" s="87"/>
      <c r="K56" s="16"/>
      <c r="L56" s="219"/>
    </row>
    <row r="57" spans="1:12" s="3" customFormat="1" ht="28.5" customHeight="1">
      <c r="A57" s="251"/>
      <c r="B57" s="251"/>
      <c r="C57" s="251"/>
      <c r="D57" s="251"/>
      <c r="E57" s="254"/>
      <c r="F57" s="200" t="s">
        <v>96</v>
      </c>
      <c r="G57" s="204">
        <v>400000</v>
      </c>
      <c r="H57" s="204">
        <v>400000</v>
      </c>
      <c r="I57" s="205"/>
      <c r="J57" s="205"/>
      <c r="K57" s="204"/>
      <c r="L57" s="220"/>
    </row>
    <row r="58" spans="1:12" s="3" customFormat="1" ht="9" customHeight="1">
      <c r="A58" s="88"/>
      <c r="B58" s="89"/>
      <c r="C58" s="89"/>
      <c r="D58" s="89"/>
      <c r="E58" s="90"/>
      <c r="F58" s="143"/>
      <c r="G58" s="90"/>
      <c r="H58" s="16"/>
      <c r="I58" s="16"/>
      <c r="J58" s="87"/>
      <c r="K58" s="16"/>
      <c r="L58" s="16"/>
    </row>
    <row r="59" spans="1:12" s="3" customFormat="1" ht="28.5" customHeight="1">
      <c r="A59" s="238" t="s">
        <v>78</v>
      </c>
      <c r="B59" s="238"/>
      <c r="C59" s="238"/>
      <c r="D59" s="238"/>
      <c r="E59" s="238"/>
      <c r="F59" s="79" t="s">
        <v>94</v>
      </c>
      <c r="G59" s="80">
        <f>SUM(G53+G54+G49+G50+G51+G52)</f>
        <v>466390.22</v>
      </c>
      <c r="H59" s="80">
        <f>SUM(H53+H54+H49+H50+H51+H52)</f>
        <v>460000</v>
      </c>
      <c r="I59" s="80">
        <f>SUM(I53+I54+I49+I50+I51+I52)</f>
        <v>0</v>
      </c>
      <c r="J59" s="80">
        <f>SUM(J53+J54+J49+J50+J51+J52)</f>
        <v>0</v>
      </c>
      <c r="K59" s="80">
        <f>SUM(K53+K54+K49+K50+K51+K52)</f>
        <v>6390.22</v>
      </c>
      <c r="L59" s="239"/>
    </row>
    <row r="60" spans="1:12" s="3" customFormat="1" ht="28.5" customHeight="1">
      <c r="A60" s="238"/>
      <c r="B60" s="238"/>
      <c r="C60" s="238"/>
      <c r="D60" s="238"/>
      <c r="E60" s="238"/>
      <c r="F60" s="79" t="s">
        <v>95</v>
      </c>
      <c r="G60" s="80">
        <v>400000</v>
      </c>
      <c r="H60" s="80">
        <v>400000</v>
      </c>
      <c r="I60" s="80">
        <v>0</v>
      </c>
      <c r="J60" s="80">
        <v>0</v>
      </c>
      <c r="K60" s="80">
        <v>0</v>
      </c>
      <c r="L60" s="240"/>
    </row>
    <row r="61" spans="1:12" s="3" customFormat="1" ht="28.5" customHeight="1">
      <c r="A61" s="238"/>
      <c r="B61" s="238"/>
      <c r="C61" s="238"/>
      <c r="D61" s="238"/>
      <c r="E61" s="238"/>
      <c r="F61" s="79" t="s">
        <v>96</v>
      </c>
      <c r="G61" s="80">
        <f>SUM(G59+G60)</f>
        <v>866390.22</v>
      </c>
      <c r="H61" s="80">
        <f>SUM(H59+H60)</f>
        <v>860000</v>
      </c>
      <c r="I61" s="80">
        <f>SUM(I59+I60)</f>
        <v>0</v>
      </c>
      <c r="J61" s="80">
        <f>SUM(J59+J60)</f>
        <v>0</v>
      </c>
      <c r="K61" s="80">
        <f>SUM(K59+K60)</f>
        <v>6390.22</v>
      </c>
      <c r="L61" s="241"/>
    </row>
    <row r="62" spans="1:12" s="3" customFormat="1" ht="27.75" customHeight="1">
      <c r="A62" s="255"/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7"/>
    </row>
    <row r="63" spans="1:12" s="3" customFormat="1" ht="32.25" customHeight="1">
      <c r="A63" s="246" t="s">
        <v>16</v>
      </c>
      <c r="B63" s="246"/>
      <c r="C63" s="246"/>
      <c r="D63" s="246"/>
      <c r="E63" s="246"/>
      <c r="F63" s="139"/>
      <c r="G63" s="91"/>
      <c r="H63" s="91"/>
      <c r="I63" s="91"/>
      <c r="J63" s="91"/>
      <c r="K63" s="91"/>
      <c r="L63" s="91"/>
    </row>
    <row r="64" spans="1:12" ht="28.5" customHeight="1">
      <c r="A64" s="17">
        <v>29</v>
      </c>
      <c r="B64" s="50" t="s">
        <v>17</v>
      </c>
      <c r="C64" s="50" t="s">
        <v>18</v>
      </c>
      <c r="D64" s="17">
        <v>6050</v>
      </c>
      <c r="E64" s="153" t="s">
        <v>19</v>
      </c>
      <c r="F64" s="152"/>
      <c r="G64" s="42">
        <v>308000</v>
      </c>
      <c r="H64" s="53">
        <v>308000</v>
      </c>
      <c r="I64" s="36"/>
      <c r="J64" s="42"/>
      <c r="K64" s="54"/>
      <c r="L64" s="17" t="s">
        <v>35</v>
      </c>
    </row>
    <row r="65" spans="1:12" ht="28.5" customHeight="1">
      <c r="A65" s="17">
        <v>30</v>
      </c>
      <c r="B65" s="50" t="s">
        <v>17</v>
      </c>
      <c r="C65" s="50" t="s">
        <v>18</v>
      </c>
      <c r="D65" s="17">
        <v>6050</v>
      </c>
      <c r="E65" s="153" t="s">
        <v>85</v>
      </c>
      <c r="F65" s="136"/>
      <c r="G65" s="42">
        <v>67000</v>
      </c>
      <c r="H65" s="53">
        <v>67000</v>
      </c>
      <c r="I65" s="36"/>
      <c r="J65" s="42"/>
      <c r="K65" s="54"/>
      <c r="L65" s="17" t="s">
        <v>35</v>
      </c>
    </row>
    <row r="66" spans="1:12" ht="82.5" customHeight="1">
      <c r="A66" s="17">
        <v>31</v>
      </c>
      <c r="B66" s="174" t="s">
        <v>17</v>
      </c>
      <c r="C66" s="174" t="s">
        <v>18</v>
      </c>
      <c r="D66" s="171">
        <v>6050</v>
      </c>
      <c r="E66" s="175" t="s">
        <v>50</v>
      </c>
      <c r="F66" s="135"/>
      <c r="G66" s="36" t="s">
        <v>125</v>
      </c>
      <c r="H66" s="36" t="s">
        <v>132</v>
      </c>
      <c r="I66" s="36" t="s">
        <v>131</v>
      </c>
      <c r="J66" s="123"/>
      <c r="K66" s="123"/>
      <c r="L66" s="17" t="s">
        <v>35</v>
      </c>
    </row>
    <row r="67" spans="1:12" ht="28.5" customHeight="1">
      <c r="A67" s="17">
        <v>32</v>
      </c>
      <c r="B67" s="50" t="s">
        <v>17</v>
      </c>
      <c r="C67" s="50" t="s">
        <v>18</v>
      </c>
      <c r="D67" s="171">
        <v>6050</v>
      </c>
      <c r="E67" s="21" t="s">
        <v>20</v>
      </c>
      <c r="F67" s="152"/>
      <c r="G67" s="36">
        <v>972000</v>
      </c>
      <c r="H67" s="36">
        <v>972000</v>
      </c>
      <c r="I67" s="29"/>
      <c r="J67" s="25"/>
      <c r="K67" s="26"/>
      <c r="L67" s="17" t="s">
        <v>35</v>
      </c>
    </row>
    <row r="68" spans="1:16" ht="28.5" customHeight="1">
      <c r="A68" s="15">
        <v>33</v>
      </c>
      <c r="B68" s="172" t="s">
        <v>17</v>
      </c>
      <c r="C68" s="172" t="s">
        <v>18</v>
      </c>
      <c r="D68" s="173">
        <v>6050</v>
      </c>
      <c r="E68" s="21" t="s">
        <v>46</v>
      </c>
      <c r="F68" s="152"/>
      <c r="G68" s="36">
        <v>197000</v>
      </c>
      <c r="H68" s="36">
        <v>197000</v>
      </c>
      <c r="I68" s="29"/>
      <c r="J68" s="25"/>
      <c r="K68" s="26"/>
      <c r="L68" s="15" t="s">
        <v>35</v>
      </c>
      <c r="P68" s="12"/>
    </row>
    <row r="69" spans="1:12" ht="28.5" customHeight="1">
      <c r="A69" s="24">
        <v>34</v>
      </c>
      <c r="B69" s="112" t="s">
        <v>17</v>
      </c>
      <c r="C69" s="113" t="s">
        <v>18</v>
      </c>
      <c r="D69" s="114">
        <v>6050</v>
      </c>
      <c r="E69" s="38" t="s">
        <v>45</v>
      </c>
      <c r="F69" s="176"/>
      <c r="G69" s="193">
        <v>250000</v>
      </c>
      <c r="H69" s="193">
        <v>250000</v>
      </c>
      <c r="I69" s="107"/>
      <c r="J69" s="108"/>
      <c r="K69" s="109"/>
      <c r="L69" s="24" t="s">
        <v>35</v>
      </c>
    </row>
    <row r="70" spans="1:12" ht="28.5" customHeight="1">
      <c r="A70" s="105">
        <v>35</v>
      </c>
      <c r="B70" s="110" t="s">
        <v>13</v>
      </c>
      <c r="C70" s="110" t="s">
        <v>29</v>
      </c>
      <c r="D70" s="111">
        <v>6050</v>
      </c>
      <c r="E70" s="190" t="s">
        <v>30</v>
      </c>
      <c r="F70" s="150"/>
      <c r="G70" s="36">
        <v>10000</v>
      </c>
      <c r="H70" s="36">
        <v>10000</v>
      </c>
      <c r="I70" s="25"/>
      <c r="J70" s="25"/>
      <c r="K70" s="26"/>
      <c r="L70" s="39" t="s">
        <v>35</v>
      </c>
    </row>
    <row r="71" spans="1:12" ht="45.75" customHeight="1">
      <c r="A71" s="15">
        <v>36</v>
      </c>
      <c r="B71" s="23" t="s">
        <v>13</v>
      </c>
      <c r="C71" s="23" t="s">
        <v>31</v>
      </c>
      <c r="D71" s="173">
        <v>6050</v>
      </c>
      <c r="E71" s="191" t="s">
        <v>126</v>
      </c>
      <c r="F71" s="194"/>
      <c r="G71" s="195">
        <v>11000</v>
      </c>
      <c r="H71" s="195">
        <v>11000</v>
      </c>
      <c r="I71" s="196"/>
      <c r="J71" s="196"/>
      <c r="K71" s="197"/>
      <c r="L71" s="39" t="s">
        <v>35</v>
      </c>
    </row>
    <row r="72" spans="1:12" ht="28.5" customHeight="1">
      <c r="A72" s="48">
        <v>37</v>
      </c>
      <c r="B72" s="48">
        <v>600</v>
      </c>
      <c r="C72" s="48">
        <v>60016</v>
      </c>
      <c r="D72" s="48">
        <v>6050</v>
      </c>
      <c r="E72" s="192" t="s">
        <v>21</v>
      </c>
      <c r="F72" s="150"/>
      <c r="G72" s="40">
        <v>559000</v>
      </c>
      <c r="H72" s="40">
        <v>257700</v>
      </c>
      <c r="I72" s="167"/>
      <c r="J72" s="40">
        <v>301300</v>
      </c>
      <c r="K72" s="20"/>
      <c r="L72" s="39" t="s">
        <v>35</v>
      </c>
    </row>
    <row r="73" spans="1:12" ht="28.5" customHeight="1">
      <c r="A73" s="4">
        <v>38</v>
      </c>
      <c r="B73" s="4">
        <v>600</v>
      </c>
      <c r="C73" s="4">
        <v>60016</v>
      </c>
      <c r="D73" s="4">
        <v>6050</v>
      </c>
      <c r="E73" s="65" t="s">
        <v>22</v>
      </c>
      <c r="F73" s="209"/>
      <c r="G73" s="76">
        <v>29000</v>
      </c>
      <c r="H73" s="76">
        <v>29000</v>
      </c>
      <c r="I73" s="210"/>
      <c r="J73" s="211"/>
      <c r="K73" s="210"/>
      <c r="L73" s="35" t="s">
        <v>35</v>
      </c>
    </row>
    <row r="74" spans="1:12" ht="28.5" customHeight="1">
      <c r="A74" s="17">
        <v>39</v>
      </c>
      <c r="B74" s="17">
        <v>600</v>
      </c>
      <c r="C74" s="17">
        <v>60016</v>
      </c>
      <c r="D74" s="17">
        <v>6050</v>
      </c>
      <c r="E74" s="21" t="s">
        <v>43</v>
      </c>
      <c r="F74" s="186"/>
      <c r="G74" s="69">
        <v>257000</v>
      </c>
      <c r="H74" s="69">
        <v>7000</v>
      </c>
      <c r="I74" s="258"/>
      <c r="J74" s="69">
        <v>250000</v>
      </c>
      <c r="K74" s="60"/>
      <c r="L74" s="17" t="s">
        <v>35</v>
      </c>
    </row>
    <row r="75" spans="1:12" ht="28.5" customHeight="1">
      <c r="A75" s="206"/>
      <c r="B75" s="206"/>
      <c r="C75" s="206"/>
      <c r="D75" s="206"/>
      <c r="E75" s="259"/>
      <c r="F75" s="213"/>
      <c r="G75" s="208"/>
      <c r="H75" s="208"/>
      <c r="I75" s="260"/>
      <c r="J75" s="208"/>
      <c r="K75" s="261"/>
      <c r="L75" s="206"/>
    </row>
    <row r="76" spans="1:12" ht="28.5" customHeight="1">
      <c r="A76" s="262">
        <v>1</v>
      </c>
      <c r="B76" s="262">
        <v>2</v>
      </c>
      <c r="C76" s="262">
        <v>3</v>
      </c>
      <c r="D76" s="262">
        <v>4</v>
      </c>
      <c r="E76" s="262">
        <v>5</v>
      </c>
      <c r="F76" s="262">
        <v>6</v>
      </c>
      <c r="G76" s="262">
        <v>7</v>
      </c>
      <c r="H76" s="262">
        <v>8</v>
      </c>
      <c r="I76" s="262">
        <v>9</v>
      </c>
      <c r="J76" s="262">
        <v>10</v>
      </c>
      <c r="K76" s="262">
        <v>11</v>
      </c>
      <c r="L76" s="262">
        <v>12</v>
      </c>
    </row>
    <row r="77" spans="1:12" ht="28.5" customHeight="1">
      <c r="A77" s="15">
        <v>40</v>
      </c>
      <c r="B77" s="15">
        <v>600</v>
      </c>
      <c r="C77" s="15">
        <v>60016</v>
      </c>
      <c r="D77" s="15">
        <v>6050</v>
      </c>
      <c r="E77" s="18" t="s">
        <v>84</v>
      </c>
      <c r="F77" s="152"/>
      <c r="G77" s="19">
        <v>37000</v>
      </c>
      <c r="H77" s="19">
        <v>37000</v>
      </c>
      <c r="I77" s="20"/>
      <c r="J77" s="46"/>
      <c r="K77" s="46"/>
      <c r="L77" s="15" t="s">
        <v>35</v>
      </c>
    </row>
    <row r="78" spans="1:12" ht="28.5" customHeight="1">
      <c r="A78" s="17">
        <v>41</v>
      </c>
      <c r="B78" s="17">
        <v>600</v>
      </c>
      <c r="C78" s="17">
        <v>60016</v>
      </c>
      <c r="D78" s="17">
        <v>6050</v>
      </c>
      <c r="E78" s="21" t="s">
        <v>42</v>
      </c>
      <c r="F78" s="152"/>
      <c r="G78" s="101">
        <v>300000</v>
      </c>
      <c r="H78" s="59">
        <v>10000</v>
      </c>
      <c r="I78" s="57"/>
      <c r="J78" s="69">
        <v>290000</v>
      </c>
      <c r="K78" s="61"/>
      <c r="L78" s="17" t="s">
        <v>35</v>
      </c>
    </row>
    <row r="79" spans="1:12" ht="28.5" customHeight="1">
      <c r="A79" s="15">
        <v>42</v>
      </c>
      <c r="B79" s="15">
        <v>600</v>
      </c>
      <c r="C79" s="15">
        <v>60016</v>
      </c>
      <c r="D79" s="15">
        <v>6050</v>
      </c>
      <c r="E79" s="20" t="s">
        <v>91</v>
      </c>
      <c r="F79" s="146"/>
      <c r="G79" s="40">
        <v>624000</v>
      </c>
      <c r="H79" s="40">
        <v>24000</v>
      </c>
      <c r="I79" s="41" t="s">
        <v>112</v>
      </c>
      <c r="J79" s="46"/>
      <c r="K79" s="46"/>
      <c r="L79" s="17" t="s">
        <v>35</v>
      </c>
    </row>
    <row r="80" spans="1:12" ht="28.5" customHeight="1">
      <c r="A80" s="17">
        <v>43</v>
      </c>
      <c r="B80" s="17">
        <v>600</v>
      </c>
      <c r="C80" s="17">
        <v>60016</v>
      </c>
      <c r="D80" s="17">
        <v>6050</v>
      </c>
      <c r="E80" s="70" t="s">
        <v>48</v>
      </c>
      <c r="F80" s="135"/>
      <c r="G80" s="40">
        <v>50000</v>
      </c>
      <c r="H80" s="59">
        <v>50000</v>
      </c>
      <c r="I80" s="58"/>
      <c r="J80" s="60"/>
      <c r="K80" s="61"/>
      <c r="L80" s="17" t="s">
        <v>35</v>
      </c>
    </row>
    <row r="81" spans="1:12" ht="28.5" customHeight="1">
      <c r="A81" s="17">
        <v>44</v>
      </c>
      <c r="B81" s="17">
        <v>600</v>
      </c>
      <c r="C81" s="17">
        <v>60016</v>
      </c>
      <c r="D81" s="17">
        <v>6050</v>
      </c>
      <c r="E81" s="58" t="s">
        <v>47</v>
      </c>
      <c r="F81" s="184"/>
      <c r="G81" s="59">
        <v>230000</v>
      </c>
      <c r="H81" s="59">
        <v>30000</v>
      </c>
      <c r="I81" s="58"/>
      <c r="J81" s="69">
        <v>200000</v>
      </c>
      <c r="K81" s="61"/>
      <c r="L81" s="17" t="s">
        <v>35</v>
      </c>
    </row>
    <row r="82" spans="1:12" ht="28.5" customHeight="1">
      <c r="A82" s="17">
        <v>45</v>
      </c>
      <c r="B82" s="17">
        <v>600</v>
      </c>
      <c r="C82" s="17">
        <v>60016</v>
      </c>
      <c r="D82" s="17">
        <v>6050</v>
      </c>
      <c r="E82" s="58" t="s">
        <v>111</v>
      </c>
      <c r="F82" s="152"/>
      <c r="G82" s="59">
        <v>190000</v>
      </c>
      <c r="H82" s="59">
        <v>40000</v>
      </c>
      <c r="I82" s="133"/>
      <c r="J82" s="59">
        <v>150000</v>
      </c>
      <c r="K82" s="140"/>
      <c r="L82" s="17" t="s">
        <v>35</v>
      </c>
    </row>
    <row r="83" spans="1:12" ht="28.5" customHeight="1">
      <c r="A83" s="17">
        <v>46</v>
      </c>
      <c r="B83" s="15">
        <v>600</v>
      </c>
      <c r="C83" s="15">
        <v>60016</v>
      </c>
      <c r="D83" s="15">
        <v>6050</v>
      </c>
      <c r="E83" s="20" t="s">
        <v>117</v>
      </c>
      <c r="F83" s="152"/>
      <c r="G83" s="43">
        <v>12000</v>
      </c>
      <c r="H83" s="43">
        <v>12000</v>
      </c>
      <c r="I83" s="19"/>
      <c r="J83" s="15"/>
      <c r="K83" s="15"/>
      <c r="L83" s="17" t="s">
        <v>35</v>
      </c>
    </row>
    <row r="84" spans="1:12" ht="28.5" customHeight="1">
      <c r="A84" s="15">
        <v>47</v>
      </c>
      <c r="B84" s="15">
        <v>630</v>
      </c>
      <c r="C84" s="15">
        <v>63095</v>
      </c>
      <c r="D84" s="15">
        <v>6050</v>
      </c>
      <c r="E84" s="20" t="s">
        <v>90</v>
      </c>
      <c r="F84" s="135"/>
      <c r="G84" s="40">
        <v>100000</v>
      </c>
      <c r="H84" s="40">
        <v>100000</v>
      </c>
      <c r="I84" s="20"/>
      <c r="J84" s="46"/>
      <c r="K84" s="46"/>
      <c r="L84" s="15" t="s">
        <v>35</v>
      </c>
    </row>
    <row r="85" spans="1:12" ht="28.5" customHeight="1">
      <c r="A85" s="15">
        <v>48</v>
      </c>
      <c r="B85" s="15">
        <v>750</v>
      </c>
      <c r="C85" s="15">
        <v>75023</v>
      </c>
      <c r="D85" s="15">
        <v>6050</v>
      </c>
      <c r="E85" s="20" t="s">
        <v>101</v>
      </c>
      <c r="F85" s="152"/>
      <c r="G85" s="40">
        <v>4000</v>
      </c>
      <c r="H85" s="40">
        <v>4000</v>
      </c>
      <c r="I85" s="20"/>
      <c r="J85" s="46"/>
      <c r="K85" s="46"/>
      <c r="L85" s="17" t="s">
        <v>35</v>
      </c>
    </row>
    <row r="86" spans="1:12" ht="74.25" customHeight="1">
      <c r="A86" s="17">
        <v>49</v>
      </c>
      <c r="B86" s="17">
        <v>801</v>
      </c>
      <c r="C86" s="171" t="s">
        <v>83</v>
      </c>
      <c r="D86" s="17">
        <v>6050</v>
      </c>
      <c r="E86" s="183" t="s">
        <v>33</v>
      </c>
      <c r="F86" s="152"/>
      <c r="G86" s="36" t="s">
        <v>127</v>
      </c>
      <c r="H86" s="36" t="s">
        <v>127</v>
      </c>
      <c r="I86" s="36"/>
      <c r="J86" s="43"/>
      <c r="K86" s="44"/>
      <c r="L86" s="17" t="s">
        <v>35</v>
      </c>
    </row>
    <row r="87" spans="1:12" ht="28.5" customHeight="1">
      <c r="A87" s="15">
        <v>50</v>
      </c>
      <c r="B87" s="15">
        <v>801</v>
      </c>
      <c r="C87" s="15">
        <v>80101</v>
      </c>
      <c r="D87" s="15">
        <v>6050</v>
      </c>
      <c r="E87" s="182" t="s">
        <v>28</v>
      </c>
      <c r="F87" s="152"/>
      <c r="G87" s="42">
        <v>170000</v>
      </c>
      <c r="H87" s="42">
        <v>170000</v>
      </c>
      <c r="I87" s="19"/>
      <c r="J87" s="43"/>
      <c r="K87" s="44"/>
      <c r="L87" s="17" t="s">
        <v>35</v>
      </c>
    </row>
    <row r="88" spans="1:12" ht="28.5" customHeight="1">
      <c r="A88" s="17">
        <v>51</v>
      </c>
      <c r="B88" s="17">
        <v>801</v>
      </c>
      <c r="C88" s="17">
        <v>80101</v>
      </c>
      <c r="D88" s="17">
        <v>6050</v>
      </c>
      <c r="E88" s="183" t="s">
        <v>40</v>
      </c>
      <c r="F88" s="152"/>
      <c r="G88" s="42">
        <v>121000</v>
      </c>
      <c r="H88" s="42">
        <v>121000</v>
      </c>
      <c r="I88" s="19"/>
      <c r="J88" s="43"/>
      <c r="K88" s="44"/>
      <c r="L88" s="17" t="s">
        <v>35</v>
      </c>
    </row>
    <row r="89" spans="1:12" ht="28.5" customHeight="1">
      <c r="A89" s="17">
        <v>52</v>
      </c>
      <c r="B89" s="17">
        <v>801</v>
      </c>
      <c r="C89" s="17">
        <v>80101</v>
      </c>
      <c r="D89" s="17">
        <v>6050</v>
      </c>
      <c r="E89" s="182" t="s">
        <v>135</v>
      </c>
      <c r="F89" s="179"/>
      <c r="G89" s="180">
        <v>15000</v>
      </c>
      <c r="H89" s="180">
        <v>15000</v>
      </c>
      <c r="I89" s="94"/>
      <c r="J89" s="94"/>
      <c r="K89" s="181"/>
      <c r="L89" s="17" t="s">
        <v>35</v>
      </c>
    </row>
    <row r="90" spans="1:12" ht="28.5" customHeight="1">
      <c r="A90" s="17">
        <v>53</v>
      </c>
      <c r="B90" s="17">
        <v>852</v>
      </c>
      <c r="C90" s="17">
        <v>85295</v>
      </c>
      <c r="D90" s="17">
        <v>6050</v>
      </c>
      <c r="E90" s="47" t="s">
        <v>51</v>
      </c>
      <c r="F90" s="47"/>
      <c r="G90" s="121">
        <v>27500</v>
      </c>
      <c r="H90" s="121">
        <v>27500</v>
      </c>
      <c r="I90" s="69"/>
      <c r="J90" s="130"/>
      <c r="K90" s="165"/>
      <c r="L90" s="17" t="s">
        <v>35</v>
      </c>
    </row>
    <row r="91" spans="1:12" ht="28.5" customHeight="1">
      <c r="A91" s="17">
        <v>54</v>
      </c>
      <c r="B91" s="17">
        <v>855</v>
      </c>
      <c r="C91" s="17">
        <v>85505</v>
      </c>
      <c r="D91" s="17">
        <v>6050</v>
      </c>
      <c r="E91" s="156" t="s">
        <v>119</v>
      </c>
      <c r="F91" s="148"/>
      <c r="G91" s="42">
        <v>1000</v>
      </c>
      <c r="H91" s="42">
        <v>1000</v>
      </c>
      <c r="I91" s="19"/>
      <c r="J91" s="43"/>
      <c r="K91" s="44"/>
      <c r="L91" s="17" t="s">
        <v>35</v>
      </c>
    </row>
    <row r="92" spans="1:12" ht="28.5" customHeight="1">
      <c r="A92" s="185">
        <v>55</v>
      </c>
      <c r="B92" s="185">
        <v>900</v>
      </c>
      <c r="C92" s="185">
        <v>90001</v>
      </c>
      <c r="D92" s="185">
        <v>6050</v>
      </c>
      <c r="E92" s="186" t="s">
        <v>23</v>
      </c>
      <c r="F92" s="152"/>
      <c r="G92" s="42">
        <v>937000</v>
      </c>
      <c r="H92" s="42">
        <v>158500</v>
      </c>
      <c r="I92" s="40" t="s">
        <v>88</v>
      </c>
      <c r="J92" s="92"/>
      <c r="K92" s="92"/>
      <c r="L92" s="185" t="s">
        <v>35</v>
      </c>
    </row>
    <row r="93" spans="1:12" ht="42" customHeight="1">
      <c r="A93" s="17">
        <v>56</v>
      </c>
      <c r="B93" s="17">
        <v>900</v>
      </c>
      <c r="C93" s="17">
        <v>90001</v>
      </c>
      <c r="D93" s="17">
        <v>6050</v>
      </c>
      <c r="E93" s="21" t="s">
        <v>73</v>
      </c>
      <c r="F93" s="152"/>
      <c r="G93" s="166">
        <v>300000</v>
      </c>
      <c r="H93" s="166">
        <v>1413.6</v>
      </c>
      <c r="I93" s="166" t="s">
        <v>133</v>
      </c>
      <c r="J93" s="93"/>
      <c r="K93" s="93"/>
      <c r="L93" s="17" t="s">
        <v>35</v>
      </c>
    </row>
    <row r="94" spans="1:12" ht="28.5" customHeight="1">
      <c r="A94" s="17">
        <v>57</v>
      </c>
      <c r="B94" s="17">
        <v>900</v>
      </c>
      <c r="C94" s="17">
        <v>90001</v>
      </c>
      <c r="D94" s="17">
        <v>6050</v>
      </c>
      <c r="E94" s="21" t="s">
        <v>24</v>
      </c>
      <c r="F94" s="152"/>
      <c r="G94" s="166">
        <v>2158000</v>
      </c>
      <c r="H94" s="166">
        <v>471997</v>
      </c>
      <c r="I94" s="59" t="s">
        <v>108</v>
      </c>
      <c r="J94" s="94"/>
      <c r="K94" s="94"/>
      <c r="L94" s="17" t="s">
        <v>35</v>
      </c>
    </row>
    <row r="95" spans="1:12" ht="28.5" customHeight="1">
      <c r="A95" s="17">
        <v>58</v>
      </c>
      <c r="B95" s="17">
        <v>900</v>
      </c>
      <c r="C95" s="17">
        <v>90015</v>
      </c>
      <c r="D95" s="17">
        <v>6050</v>
      </c>
      <c r="E95" s="21" t="s">
        <v>53</v>
      </c>
      <c r="F95" s="136"/>
      <c r="G95" s="56">
        <v>30000</v>
      </c>
      <c r="H95" s="56">
        <v>20000</v>
      </c>
      <c r="I95" s="57"/>
      <c r="J95" s="43">
        <v>10000</v>
      </c>
      <c r="K95" s="95"/>
      <c r="L95" s="17" t="s">
        <v>35</v>
      </c>
    </row>
    <row r="96" spans="1:12" ht="28.5" customHeight="1">
      <c r="A96" s="17">
        <v>59</v>
      </c>
      <c r="B96" s="17">
        <v>900</v>
      </c>
      <c r="C96" s="17">
        <v>90015</v>
      </c>
      <c r="D96" s="17">
        <v>6050</v>
      </c>
      <c r="E96" s="21" t="s">
        <v>63</v>
      </c>
      <c r="F96" s="136"/>
      <c r="G96" s="27">
        <v>50000</v>
      </c>
      <c r="H96" s="27">
        <v>40000</v>
      </c>
      <c r="I96" s="32"/>
      <c r="J96" s="43">
        <v>10000</v>
      </c>
      <c r="K96" s="96"/>
      <c r="L96" s="17" t="s">
        <v>35</v>
      </c>
    </row>
    <row r="97" spans="1:12" ht="28.5" customHeight="1">
      <c r="A97" s="15">
        <v>60</v>
      </c>
      <c r="B97" s="15">
        <v>900</v>
      </c>
      <c r="C97" s="15">
        <v>90015</v>
      </c>
      <c r="D97" s="15">
        <v>6050</v>
      </c>
      <c r="E97" s="18" t="s">
        <v>58</v>
      </c>
      <c r="F97" s="136"/>
      <c r="G97" s="36">
        <v>48000</v>
      </c>
      <c r="H97" s="36">
        <v>38000</v>
      </c>
      <c r="I97" s="41"/>
      <c r="J97" s="43">
        <v>10000</v>
      </c>
      <c r="K97" s="96"/>
      <c r="L97" s="17" t="s">
        <v>35</v>
      </c>
    </row>
    <row r="98" spans="1:12" ht="28.5" customHeight="1">
      <c r="A98" s="15">
        <v>61</v>
      </c>
      <c r="B98" s="15">
        <v>900</v>
      </c>
      <c r="C98" s="15">
        <v>90015</v>
      </c>
      <c r="D98" s="15">
        <v>6050</v>
      </c>
      <c r="E98" s="18" t="s">
        <v>56</v>
      </c>
      <c r="F98" s="152"/>
      <c r="G98" s="36">
        <v>47000</v>
      </c>
      <c r="H98" s="36">
        <v>47000</v>
      </c>
      <c r="I98" s="32"/>
      <c r="J98" s="43"/>
      <c r="K98" s="96"/>
      <c r="L98" s="17" t="s">
        <v>35</v>
      </c>
    </row>
    <row r="99" spans="1:12" ht="28.5" customHeight="1">
      <c r="A99" s="15">
        <v>62</v>
      </c>
      <c r="B99" s="15">
        <v>900</v>
      </c>
      <c r="C99" s="15">
        <v>90015</v>
      </c>
      <c r="D99" s="15">
        <v>6050</v>
      </c>
      <c r="E99" s="18" t="s">
        <v>32</v>
      </c>
      <c r="F99" s="136"/>
      <c r="G99" s="36">
        <v>90000</v>
      </c>
      <c r="H99" s="36">
        <v>90000</v>
      </c>
      <c r="I99" s="32"/>
      <c r="J99" s="43"/>
      <c r="K99" s="96"/>
      <c r="L99" s="39" t="s">
        <v>35</v>
      </c>
    </row>
    <row r="100" spans="1:12" ht="28.5" customHeight="1">
      <c r="A100" s="15">
        <v>63</v>
      </c>
      <c r="B100" s="15">
        <v>900</v>
      </c>
      <c r="C100" s="15">
        <v>90015</v>
      </c>
      <c r="D100" s="15">
        <v>6050</v>
      </c>
      <c r="E100" s="18" t="s">
        <v>37</v>
      </c>
      <c r="F100" s="136"/>
      <c r="G100" s="27">
        <v>33000</v>
      </c>
      <c r="H100" s="27">
        <v>33000</v>
      </c>
      <c r="I100" s="125"/>
      <c r="J100" s="43"/>
      <c r="K100" s="96"/>
      <c r="L100" s="39" t="s">
        <v>35</v>
      </c>
    </row>
    <row r="101" spans="1:12" ht="28.5" customHeight="1">
      <c r="A101" s="24">
        <v>64</v>
      </c>
      <c r="B101" s="24">
        <v>900</v>
      </c>
      <c r="C101" s="24">
        <v>90015</v>
      </c>
      <c r="D101" s="24">
        <v>6050</v>
      </c>
      <c r="E101" s="38" t="s">
        <v>41</v>
      </c>
      <c r="F101" s="132"/>
      <c r="G101" s="52">
        <v>76000</v>
      </c>
      <c r="H101" s="52">
        <v>76000</v>
      </c>
      <c r="I101" s="127"/>
      <c r="J101" s="128"/>
      <c r="K101" s="129"/>
      <c r="L101" s="35" t="s">
        <v>35</v>
      </c>
    </row>
    <row r="102" spans="1:12" ht="28.5" customHeight="1">
      <c r="A102" s="22">
        <v>65</v>
      </c>
      <c r="B102" s="22">
        <v>900</v>
      </c>
      <c r="C102" s="22">
        <v>90015</v>
      </c>
      <c r="D102" s="126">
        <v>6050</v>
      </c>
      <c r="E102" s="154" t="s">
        <v>44</v>
      </c>
      <c r="F102" s="163"/>
      <c r="G102" s="28">
        <v>65000</v>
      </c>
      <c r="H102" s="28">
        <v>65000</v>
      </c>
      <c r="I102" s="124"/>
      <c r="J102" s="51"/>
      <c r="K102" s="97"/>
      <c r="L102" s="35" t="s">
        <v>35</v>
      </c>
    </row>
    <row r="103" spans="1:12" ht="28.5" customHeight="1">
      <c r="A103" s="15">
        <v>66</v>
      </c>
      <c r="B103" s="15">
        <v>900</v>
      </c>
      <c r="C103" s="15">
        <v>90015</v>
      </c>
      <c r="D103" s="15">
        <v>6050</v>
      </c>
      <c r="E103" s="18" t="s">
        <v>61</v>
      </c>
      <c r="F103" s="152"/>
      <c r="G103" s="27">
        <v>96000</v>
      </c>
      <c r="H103" s="27">
        <v>96000</v>
      </c>
      <c r="I103" s="125"/>
      <c r="J103" s="43"/>
      <c r="K103" s="96"/>
      <c r="L103" s="17" t="s">
        <v>35</v>
      </c>
    </row>
    <row r="104" spans="1:12" ht="28.5" customHeight="1">
      <c r="A104" s="15">
        <v>67</v>
      </c>
      <c r="B104" s="15">
        <v>900</v>
      </c>
      <c r="C104" s="15">
        <v>90015</v>
      </c>
      <c r="D104" s="15">
        <v>6050</v>
      </c>
      <c r="E104" s="152" t="s">
        <v>109</v>
      </c>
      <c r="F104" s="136"/>
      <c r="G104" s="19">
        <v>45000</v>
      </c>
      <c r="H104" s="19">
        <v>35000</v>
      </c>
      <c r="I104" s="125"/>
      <c r="J104" s="43">
        <v>10000</v>
      </c>
      <c r="K104" s="96"/>
      <c r="L104" s="17" t="s">
        <v>35</v>
      </c>
    </row>
    <row r="105" spans="1:12" ht="28.5" customHeight="1">
      <c r="A105" s="15">
        <v>68</v>
      </c>
      <c r="B105" s="15">
        <v>900</v>
      </c>
      <c r="C105" s="15">
        <v>90015</v>
      </c>
      <c r="D105" s="15">
        <v>6050</v>
      </c>
      <c r="E105" s="18" t="s">
        <v>49</v>
      </c>
      <c r="F105" s="136"/>
      <c r="G105" s="27">
        <v>13000</v>
      </c>
      <c r="H105" s="27">
        <v>13000</v>
      </c>
      <c r="I105" s="125"/>
      <c r="J105" s="43"/>
      <c r="K105" s="96"/>
      <c r="L105" s="15" t="s">
        <v>35</v>
      </c>
    </row>
    <row r="106" spans="1:12" ht="28.5" customHeight="1">
      <c r="A106" s="39">
        <v>69</v>
      </c>
      <c r="B106" s="17">
        <v>900</v>
      </c>
      <c r="C106" s="17">
        <v>90015</v>
      </c>
      <c r="D106" s="17">
        <v>6050</v>
      </c>
      <c r="E106" s="184" t="s">
        <v>55</v>
      </c>
      <c r="F106" s="152"/>
      <c r="G106" s="19">
        <v>10000</v>
      </c>
      <c r="H106" s="19">
        <v>10000</v>
      </c>
      <c r="I106" s="15"/>
      <c r="J106" s="15"/>
      <c r="K106" s="15"/>
      <c r="L106" s="17" t="s">
        <v>35</v>
      </c>
    </row>
    <row r="107" spans="1:12" ht="28.5" customHeight="1">
      <c r="A107" s="39">
        <v>70</v>
      </c>
      <c r="B107" s="17">
        <v>900</v>
      </c>
      <c r="C107" s="17">
        <v>90015</v>
      </c>
      <c r="D107" s="17">
        <v>6050</v>
      </c>
      <c r="E107" s="184" t="s">
        <v>60</v>
      </c>
      <c r="F107" s="152"/>
      <c r="G107" s="69">
        <v>12000</v>
      </c>
      <c r="H107" s="69">
        <v>12000</v>
      </c>
      <c r="I107" s="17"/>
      <c r="J107" s="17"/>
      <c r="K107" s="17"/>
      <c r="L107" s="17" t="s">
        <v>35</v>
      </c>
    </row>
    <row r="108" spans="1:12" ht="28.5" customHeight="1">
      <c r="A108" s="39">
        <v>71</v>
      </c>
      <c r="B108" s="17">
        <v>900</v>
      </c>
      <c r="C108" s="17">
        <v>90015</v>
      </c>
      <c r="D108" s="17">
        <v>6050</v>
      </c>
      <c r="E108" s="184" t="s">
        <v>67</v>
      </c>
      <c r="F108" s="152"/>
      <c r="G108" s="69">
        <v>10000</v>
      </c>
      <c r="H108" s="69">
        <v>10000</v>
      </c>
      <c r="I108" s="17"/>
      <c r="J108" s="17"/>
      <c r="K108" s="17"/>
      <c r="L108" s="17" t="s">
        <v>35</v>
      </c>
    </row>
    <row r="109" spans="1:12" ht="28.5" customHeight="1">
      <c r="A109" s="39">
        <v>72</v>
      </c>
      <c r="B109" s="17">
        <v>900</v>
      </c>
      <c r="C109" s="17">
        <v>90015</v>
      </c>
      <c r="D109" s="17">
        <v>6050</v>
      </c>
      <c r="E109" s="184" t="s">
        <v>68</v>
      </c>
      <c r="F109" s="152"/>
      <c r="G109" s="19">
        <v>20000</v>
      </c>
      <c r="H109" s="19">
        <v>20000</v>
      </c>
      <c r="I109" s="15"/>
      <c r="J109" s="15"/>
      <c r="K109" s="15"/>
      <c r="L109" s="17" t="s">
        <v>35</v>
      </c>
    </row>
    <row r="110" spans="1:12" ht="28.5" customHeight="1">
      <c r="A110" s="49">
        <v>73</v>
      </c>
      <c r="B110" s="17">
        <v>900</v>
      </c>
      <c r="C110" s="17">
        <v>90095</v>
      </c>
      <c r="D110" s="17">
        <v>6050</v>
      </c>
      <c r="E110" s="164" t="s">
        <v>27</v>
      </c>
      <c r="F110" s="162"/>
      <c r="G110" s="62">
        <v>904000</v>
      </c>
      <c r="H110" s="62">
        <v>904000</v>
      </c>
      <c r="I110" s="57"/>
      <c r="J110" s="130"/>
      <c r="K110" s="95"/>
      <c r="L110" s="17" t="s">
        <v>35</v>
      </c>
    </row>
    <row r="111" spans="1:12" ht="28.5" customHeight="1">
      <c r="A111" s="206"/>
      <c r="B111" s="206"/>
      <c r="C111" s="206"/>
      <c r="D111" s="206"/>
      <c r="E111" s="212"/>
      <c r="F111" s="213"/>
      <c r="G111" s="214"/>
      <c r="H111" s="214"/>
      <c r="I111" s="215"/>
      <c r="J111" s="216"/>
      <c r="K111" s="217"/>
      <c r="L111" s="206"/>
    </row>
    <row r="112" spans="1:12" ht="28.5" customHeight="1">
      <c r="A112" s="5">
        <v>1</v>
      </c>
      <c r="B112" s="5">
        <v>2</v>
      </c>
      <c r="C112" s="5">
        <v>3</v>
      </c>
      <c r="D112" s="5">
        <v>4</v>
      </c>
      <c r="E112" s="5">
        <v>5</v>
      </c>
      <c r="F112" s="5">
        <v>6</v>
      </c>
      <c r="G112" s="5">
        <v>7</v>
      </c>
      <c r="H112" s="5">
        <v>8</v>
      </c>
      <c r="I112" s="5">
        <v>9</v>
      </c>
      <c r="J112" s="5">
        <v>10</v>
      </c>
      <c r="K112" s="4">
        <v>11</v>
      </c>
      <c r="L112" s="4">
        <v>12</v>
      </c>
    </row>
    <row r="113" spans="1:12" ht="28.5" customHeight="1">
      <c r="A113" s="17">
        <v>74</v>
      </c>
      <c r="B113" s="50" t="s">
        <v>14</v>
      </c>
      <c r="C113" s="50" t="s">
        <v>15</v>
      </c>
      <c r="D113" s="17">
        <v>6050</v>
      </c>
      <c r="E113" s="21" t="s">
        <v>115</v>
      </c>
      <c r="F113" s="152"/>
      <c r="G113" s="180">
        <v>28887.91</v>
      </c>
      <c r="H113" s="180">
        <v>18887.91</v>
      </c>
      <c r="I113" s="198"/>
      <c r="J113" s="199">
        <v>10000</v>
      </c>
      <c r="K113" s="103"/>
      <c r="L113" s="17" t="s">
        <v>35</v>
      </c>
    </row>
    <row r="114" spans="1:12" ht="28.5" customHeight="1">
      <c r="A114" s="118">
        <v>75</v>
      </c>
      <c r="B114" s="160" t="s">
        <v>14</v>
      </c>
      <c r="C114" s="160" t="s">
        <v>15</v>
      </c>
      <c r="D114" s="118">
        <v>6050</v>
      </c>
      <c r="E114" s="161" t="s">
        <v>57</v>
      </c>
      <c r="F114" s="136"/>
      <c r="G114" s="29">
        <v>18307.16</v>
      </c>
      <c r="H114" s="29">
        <v>18307.16</v>
      </c>
      <c r="I114" s="98"/>
      <c r="J114" s="98"/>
      <c r="K114" s="98"/>
      <c r="L114" s="17" t="s">
        <v>35</v>
      </c>
    </row>
    <row r="115" spans="1:12" ht="28.5" customHeight="1">
      <c r="A115" s="15">
        <v>76</v>
      </c>
      <c r="B115" s="23" t="s">
        <v>14</v>
      </c>
      <c r="C115" s="23" t="s">
        <v>15</v>
      </c>
      <c r="D115" s="15">
        <v>6050</v>
      </c>
      <c r="E115" s="18" t="s">
        <v>124</v>
      </c>
      <c r="F115" s="136"/>
      <c r="G115" s="16">
        <v>28000</v>
      </c>
      <c r="H115" s="16">
        <v>28000</v>
      </c>
      <c r="I115" s="98"/>
      <c r="J115" s="98"/>
      <c r="K115" s="98"/>
      <c r="L115" s="17" t="s">
        <v>35</v>
      </c>
    </row>
    <row r="116" spans="1:12" ht="28.5" customHeight="1">
      <c r="A116" s="17">
        <v>77</v>
      </c>
      <c r="B116" s="50" t="s">
        <v>14</v>
      </c>
      <c r="C116" s="50" t="s">
        <v>15</v>
      </c>
      <c r="D116" s="17">
        <v>6050</v>
      </c>
      <c r="E116" s="21" t="s">
        <v>74</v>
      </c>
      <c r="F116" s="131"/>
      <c r="G116" s="102">
        <v>28100.51</v>
      </c>
      <c r="H116" s="102">
        <v>28100.51</v>
      </c>
      <c r="I116" s="103"/>
      <c r="J116" s="103"/>
      <c r="K116" s="103"/>
      <c r="L116" s="17" t="s">
        <v>35</v>
      </c>
    </row>
    <row r="117" spans="1:12" ht="28.5" customHeight="1">
      <c r="A117" s="147">
        <v>78</v>
      </c>
      <c r="B117" s="118">
        <v>900</v>
      </c>
      <c r="C117" s="118">
        <v>90095</v>
      </c>
      <c r="D117" s="118">
        <v>6050</v>
      </c>
      <c r="E117" s="119" t="s">
        <v>70</v>
      </c>
      <c r="F117" s="133"/>
      <c r="G117" s="59">
        <v>12444.95</v>
      </c>
      <c r="H117" s="59">
        <v>12444.95</v>
      </c>
      <c r="I117" s="17"/>
      <c r="J117" s="17"/>
      <c r="K117" s="17"/>
      <c r="L117" s="17" t="s">
        <v>35</v>
      </c>
    </row>
    <row r="118" spans="1:12" ht="28.5" customHeight="1">
      <c r="A118" s="39">
        <v>79</v>
      </c>
      <c r="B118" s="118">
        <v>900</v>
      </c>
      <c r="C118" s="118">
        <v>90095</v>
      </c>
      <c r="D118" s="118">
        <v>6050</v>
      </c>
      <c r="E118" s="151" t="s">
        <v>110</v>
      </c>
      <c r="F118" s="155"/>
      <c r="G118" s="59">
        <v>300000</v>
      </c>
      <c r="H118" s="59">
        <v>100000</v>
      </c>
      <c r="I118" s="17"/>
      <c r="J118" s="130">
        <v>200000</v>
      </c>
      <c r="K118" s="17"/>
      <c r="L118" s="17" t="s">
        <v>35</v>
      </c>
    </row>
    <row r="119" spans="1:12" ht="75.75" customHeight="1">
      <c r="A119" s="118">
        <v>80</v>
      </c>
      <c r="B119" s="188" t="s">
        <v>65</v>
      </c>
      <c r="C119" s="188" t="s">
        <v>66</v>
      </c>
      <c r="D119" s="189">
        <v>6050</v>
      </c>
      <c r="E119" s="187" t="s">
        <v>114</v>
      </c>
      <c r="F119" s="150"/>
      <c r="G119" s="36" t="s">
        <v>129</v>
      </c>
      <c r="H119" s="36" t="s">
        <v>130</v>
      </c>
      <c r="I119" s="29"/>
      <c r="J119" s="36" t="s">
        <v>128</v>
      </c>
      <c r="K119" s="29"/>
      <c r="L119" s="17" t="s">
        <v>35</v>
      </c>
    </row>
    <row r="120" spans="1:13" ht="28.5" customHeight="1">
      <c r="A120" s="247" t="s">
        <v>39</v>
      </c>
      <c r="B120" s="247"/>
      <c r="C120" s="247"/>
      <c r="D120" s="247"/>
      <c r="E120" s="247"/>
      <c r="F120" s="79" t="s">
        <v>94</v>
      </c>
      <c r="G120" s="33">
        <v>12512240.53</v>
      </c>
      <c r="H120" s="33">
        <v>7060148.17</v>
      </c>
      <c r="I120" s="33">
        <v>3710792.36</v>
      </c>
      <c r="J120" s="33">
        <v>1741300</v>
      </c>
      <c r="K120" s="33">
        <v>0</v>
      </c>
      <c r="L120" s="248"/>
      <c r="M120" s="12"/>
    </row>
    <row r="121" spans="1:13" ht="28.5" customHeight="1">
      <c r="A121" s="247"/>
      <c r="B121" s="247"/>
      <c r="C121" s="247"/>
      <c r="D121" s="247"/>
      <c r="E121" s="247"/>
      <c r="F121" s="79" t="s">
        <v>95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249"/>
      <c r="M121" s="12"/>
    </row>
    <row r="122" spans="1:13" ht="28.5" customHeight="1">
      <c r="A122" s="247"/>
      <c r="B122" s="247"/>
      <c r="C122" s="247"/>
      <c r="D122" s="247"/>
      <c r="E122" s="247"/>
      <c r="F122" s="79" t="s">
        <v>96</v>
      </c>
      <c r="G122" s="33">
        <f>SUM(G120+G121)</f>
        <v>12512240.53</v>
      </c>
      <c r="H122" s="33">
        <f>SUM(H120+H121)</f>
        <v>7060148.17</v>
      </c>
      <c r="I122" s="33">
        <f>SUM(I120+I121)</f>
        <v>3710792.36</v>
      </c>
      <c r="J122" s="33">
        <f>SUM(J120+J121)</f>
        <v>1741300</v>
      </c>
      <c r="K122" s="33">
        <f>SUM(K120+K121)</f>
        <v>0</v>
      </c>
      <c r="L122" s="250"/>
      <c r="M122" s="12"/>
    </row>
    <row r="123" spans="1:12" ht="17.2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31.5" customHeight="1">
      <c r="A124" s="242" t="s">
        <v>25</v>
      </c>
      <c r="B124" s="242"/>
      <c r="C124" s="242"/>
      <c r="D124" s="242"/>
      <c r="E124" s="242"/>
      <c r="F124" s="73" t="s">
        <v>94</v>
      </c>
      <c r="G124" s="13">
        <f aca="true" t="shared" si="0" ref="G124:K125">SUM(G120+G59+G44)</f>
        <v>16284961.46</v>
      </c>
      <c r="H124" s="13">
        <f t="shared" si="0"/>
        <v>9678616.79</v>
      </c>
      <c r="I124" s="13">
        <f t="shared" si="0"/>
        <v>4812294.45</v>
      </c>
      <c r="J124" s="13">
        <f t="shared" si="0"/>
        <v>1741300</v>
      </c>
      <c r="K124" s="13">
        <f t="shared" si="0"/>
        <v>52750.22</v>
      </c>
      <c r="L124" s="243"/>
    </row>
    <row r="125" spans="1:12" ht="31.5" customHeight="1">
      <c r="A125" s="242"/>
      <c r="B125" s="242"/>
      <c r="C125" s="242"/>
      <c r="D125" s="242"/>
      <c r="E125" s="242"/>
      <c r="F125" s="73" t="s">
        <v>95</v>
      </c>
      <c r="G125" s="13">
        <f t="shared" si="0"/>
        <v>11500</v>
      </c>
      <c r="H125" s="13">
        <f t="shared" si="0"/>
        <v>11500</v>
      </c>
      <c r="I125" s="13">
        <f t="shared" si="0"/>
        <v>0</v>
      </c>
      <c r="J125" s="13">
        <f t="shared" si="0"/>
        <v>0</v>
      </c>
      <c r="K125" s="13">
        <f t="shared" si="0"/>
        <v>0</v>
      </c>
      <c r="L125" s="244"/>
    </row>
    <row r="126" spans="1:12" ht="31.5" customHeight="1">
      <c r="A126" s="242"/>
      <c r="B126" s="242"/>
      <c r="C126" s="242"/>
      <c r="D126" s="242"/>
      <c r="E126" s="242"/>
      <c r="F126" s="73" t="s">
        <v>96</v>
      </c>
      <c r="G126" s="13">
        <f>SUM(G125+G124)</f>
        <v>16296461.46</v>
      </c>
      <c r="H126" s="13">
        <f>SUM(H125+H124)</f>
        <v>9690116.79</v>
      </c>
      <c r="I126" s="13">
        <f>SUM(I125+I124)</f>
        <v>4812294.45</v>
      </c>
      <c r="J126" s="13">
        <f>SUM(J125+J124)</f>
        <v>1741300</v>
      </c>
      <c r="K126" s="13">
        <f>SUM(K125+K124)</f>
        <v>52750.22</v>
      </c>
      <c r="L126" s="245"/>
    </row>
    <row r="127" spans="1:12" ht="31.5" customHeight="1">
      <c r="A127" s="71"/>
      <c r="B127" s="71"/>
      <c r="C127" s="71"/>
      <c r="D127" s="71"/>
      <c r="E127" s="71"/>
      <c r="F127" s="71"/>
      <c r="G127" s="72"/>
      <c r="H127" s="72"/>
      <c r="I127" s="72"/>
      <c r="J127" s="72"/>
      <c r="K127" s="72"/>
      <c r="L127" s="71"/>
    </row>
    <row r="128" spans="1:12" ht="21" customHeight="1">
      <c r="A128" s="7"/>
      <c r="B128" s="7"/>
      <c r="C128" s="8" t="s">
        <v>26</v>
      </c>
      <c r="D128" s="7"/>
      <c r="E128" s="7"/>
      <c r="F128" s="7"/>
      <c r="G128" s="9"/>
      <c r="H128" s="9"/>
      <c r="I128" s="9"/>
      <c r="J128" s="9"/>
      <c r="K128" s="9"/>
      <c r="L128" s="7"/>
    </row>
    <row r="129" spans="2:12" s="10" customFormat="1" ht="21" customHeight="1">
      <c r="B129" s="11"/>
      <c r="C129" s="31" t="s">
        <v>38</v>
      </c>
      <c r="L129" s="6"/>
    </row>
    <row r="130" spans="9:11" ht="15">
      <c r="I130" s="63"/>
      <c r="J130" s="14"/>
      <c r="K130" s="14"/>
    </row>
    <row r="131" spans="7:11" ht="15.75">
      <c r="G131" s="14"/>
      <c r="I131" s="64"/>
      <c r="J131" s="34"/>
      <c r="K131" s="9"/>
    </row>
    <row r="132" spans="7:11" ht="15.75">
      <c r="G132" s="14"/>
      <c r="I132" s="64"/>
      <c r="J132" s="34"/>
      <c r="K132" s="9"/>
    </row>
    <row r="133" spans="7:11" ht="15">
      <c r="G133" s="14"/>
      <c r="I133" s="63"/>
      <c r="J133" s="14"/>
      <c r="K133" s="14"/>
    </row>
    <row r="134" spans="7:11" ht="15">
      <c r="G134" s="14"/>
      <c r="I134" s="14"/>
      <c r="J134" s="14"/>
      <c r="K134" s="14"/>
    </row>
  </sheetData>
  <sheetProtection selectLockedCells="1" selectUnlockedCells="1"/>
  <mergeCells count="50">
    <mergeCell ref="L18:L20"/>
    <mergeCell ref="E18:E20"/>
    <mergeCell ref="A18:A20"/>
    <mergeCell ref="B18:B20"/>
    <mergeCell ref="C18:C20"/>
    <mergeCell ref="D18:D20"/>
    <mergeCell ref="B55:B57"/>
    <mergeCell ref="C55:C57"/>
    <mergeCell ref="D55:D57"/>
    <mergeCell ref="E55:E57"/>
    <mergeCell ref="L55:L57"/>
    <mergeCell ref="A62:L62"/>
    <mergeCell ref="E27:E29"/>
    <mergeCell ref="A27:A29"/>
    <mergeCell ref="B27:B29"/>
    <mergeCell ref="C27:C29"/>
    <mergeCell ref="D27:D29"/>
    <mergeCell ref="L27:L29"/>
    <mergeCell ref="A44:E46"/>
    <mergeCell ref="L44:L46"/>
    <mergeCell ref="A59:E61"/>
    <mergeCell ref="L59:L61"/>
    <mergeCell ref="A124:E126"/>
    <mergeCell ref="L124:L126"/>
    <mergeCell ref="A63:E63"/>
    <mergeCell ref="A120:E122"/>
    <mergeCell ref="L120:L122"/>
    <mergeCell ref="A55:A57"/>
    <mergeCell ref="A6:L6"/>
    <mergeCell ref="A8:A12"/>
    <mergeCell ref="B8:B12"/>
    <mergeCell ref="C8:C12"/>
    <mergeCell ref="D8:D12"/>
    <mergeCell ref="H10:H12"/>
    <mergeCell ref="L8:L12"/>
    <mergeCell ref="H8:K8"/>
    <mergeCell ref="E8:E12"/>
    <mergeCell ref="F8:F12"/>
    <mergeCell ref="J10:J12"/>
    <mergeCell ref="K10:K12"/>
    <mergeCell ref="H9:K9"/>
    <mergeCell ref="I10:I12"/>
    <mergeCell ref="G8:G12"/>
    <mergeCell ref="A14:E14"/>
    <mergeCell ref="A22:A24"/>
    <mergeCell ref="E22:E24"/>
    <mergeCell ref="B22:B24"/>
    <mergeCell ref="C22:C24"/>
    <mergeCell ref="D22:D24"/>
    <mergeCell ref="L22:L24"/>
  </mergeCells>
  <printOptions horizontalCentered="1"/>
  <pageMargins left="0.1968503937007874" right="0.1968503937007874" top="0.1968503937007874" bottom="0.1968503937007874" header="0.5118110236220472" footer="0.31496062992125984"/>
  <pageSetup firstPageNumber="45" useFirstPageNumber="1"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Jakubowska</dc:creator>
  <cp:keywords/>
  <dc:description/>
  <cp:lastModifiedBy>Monika Ordak </cp:lastModifiedBy>
  <cp:lastPrinted>2020-12-01T11:05:55Z</cp:lastPrinted>
  <dcterms:created xsi:type="dcterms:W3CDTF">2017-10-12T05:58:02Z</dcterms:created>
  <dcterms:modified xsi:type="dcterms:W3CDTF">2020-12-09T08:03:47Z</dcterms:modified>
  <cp:category/>
  <cp:version/>
  <cp:contentType/>
  <cp:contentStatus/>
</cp:coreProperties>
</file>