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085" activeTab="0"/>
  </bookViews>
  <sheets>
    <sheet name="Arkusz1" sheetId="1" r:id="rId1"/>
  </sheets>
  <definedNames>
    <definedName name="_xlnm.Print_Area" localSheetId="0">'Arkusz1'!$A$1:$L$216</definedName>
  </definedNames>
  <calcPr fullCalcOnLoad="1"/>
</workbook>
</file>

<file path=xl/sharedStrings.xml><?xml version="1.0" encoding="utf-8"?>
<sst xmlns="http://schemas.openxmlformats.org/spreadsheetml/2006/main" count="397" uniqueCount="159">
  <si>
    <t>Lp.</t>
  </si>
  <si>
    <t>Dział</t>
  </si>
  <si>
    <t>Rozdział</t>
  </si>
  <si>
    <t>§</t>
  </si>
  <si>
    <t xml:space="preserve">Nazwa zadania inwestycyjnego 
( w tym w ramach funduszu sołeckiego) </t>
  </si>
  <si>
    <t>Plan wydatków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</si>
  <si>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</si>
  <si>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</si>
  <si>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</si>
  <si>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</si>
  <si>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
pożyczki
papiery wartościowe </t>
  </si>
  <si>
    <t>środki pochodzące
z innych źródeł</t>
  </si>
  <si>
    <t>środki wymienione
w art. 5 ust. 1 pkt 2 i 3 u.f.p.</t>
  </si>
  <si>
    <t>600</t>
  </si>
  <si>
    <t>900</t>
  </si>
  <si>
    <t>90095</t>
  </si>
  <si>
    <t xml:space="preserve">                             Zadania inwestycyjne wieloletnie</t>
  </si>
  <si>
    <t>010</t>
  </si>
  <si>
    <t>01010</t>
  </si>
  <si>
    <t xml:space="preserve">Rozbudowa sieci kanalizacyjnej Borowa Góra - Stasi Las II etap </t>
  </si>
  <si>
    <t>Budowa kanalizacji sanitarnej Wierzbica rejon ul. Wiosennej</t>
  </si>
  <si>
    <t>Przebudowa ul. Książęcej w  Jadwisinie</t>
  </si>
  <si>
    <t>Przebudowa drogi gminnej w Wierzbicy</t>
  </si>
  <si>
    <t xml:space="preserve">Budowa kanalizacji sanitarnej Serock ul. Jaśminowa </t>
  </si>
  <si>
    <t xml:space="preserve">Budowa stacji uzdatniania wody Serock ul. Nasielska </t>
  </si>
  <si>
    <t>OGÓŁEM WYDATKI INWESTYCYJNE</t>
  </si>
  <si>
    <t>* obligacje komunalne</t>
  </si>
  <si>
    <t xml:space="preserve">Budowa placu zabaw w Zegrzu </t>
  </si>
  <si>
    <t xml:space="preserve">Rozbudowa Szkoły Podstawowej wraz z budową boiska w Jadwisinie </t>
  </si>
  <si>
    <t>60011</t>
  </si>
  <si>
    <t>Budowa ronda w Szadkach wraz z budową ścieżki rowerowej Serock - Wola Kiełpińska</t>
  </si>
  <si>
    <t>Rewitalizacja terenu  Grodziska wraz z pozostałościami fotyfikacji napoleońskich</t>
  </si>
  <si>
    <t>60013</t>
  </si>
  <si>
    <t xml:space="preserve">Opracowanie dokumentacji technicznej budowy chodnika przy drodze wojewódzkiej Nr 632 Ludwionwo Debskie- Stanisławowo </t>
  </si>
  <si>
    <t xml:space="preserve">Budowa punktów świetlnych Dębe </t>
  </si>
  <si>
    <t xml:space="preserve">Modernizacja Szkoły Podstawowej w Serocku  </t>
  </si>
  <si>
    <t xml:space="preserve">                                                     Zadania inwestycyjne jednoroczne</t>
  </si>
  <si>
    <t>UMiG</t>
  </si>
  <si>
    <t>Razem wydatki inwestycyjne</t>
  </si>
  <si>
    <t>Budowa punktów świetlnych Stasi Las ul. Tęczowa - oświetlenie drogi gminnej</t>
  </si>
  <si>
    <t>** pożyczki z WFOŚiGW</t>
  </si>
  <si>
    <t xml:space="preserve">Inwestycje wieloletnie </t>
  </si>
  <si>
    <t>Budowa drogi giminnej Jadwisin - Zegrze</t>
  </si>
  <si>
    <t>Rozbudowa Zespołu Szkolno - Przedszkolnego w Woli Kiełpińskiej</t>
  </si>
  <si>
    <t>Budowa punktów świetlnych Serock ul. Słoneczna Polana, Błękitna - oświetlenie drogi gminnej</t>
  </si>
  <si>
    <t>Budowa ul. Poprzecznej w Borowej Górze</t>
  </si>
  <si>
    <t xml:space="preserve">Modernizacja drogi gminnej Cupel ul. Arciechowska </t>
  </si>
  <si>
    <t>Budowa punktów świetlnych Borowa Góra  - oświetlenie drogi gminnej</t>
  </si>
  <si>
    <t xml:space="preserve">Budowa magistrali wodociągowej łączącej wieś Dębe z Bolesławowem </t>
  </si>
  <si>
    <t xml:space="preserve">Budowa magistrali wodociągowej w Serocku ul. Żytnia, Marynino, Karolino, Dębinki </t>
  </si>
  <si>
    <t>Budowa ul. Mickiewicza i ul. Słowackiego w Serocku</t>
  </si>
  <si>
    <t>Budowa ul. Kuligowskiego i Nodzykowskiego w Serocku</t>
  </si>
  <si>
    <t xml:space="preserve">Budowa punktów świetlnych Jachranka - Izbica </t>
  </si>
  <si>
    <t>Rozbudowa sieci kanalizacji sanitarnej na terenie gminy Serock:                                                                                                                 
1. budowa kanalizacji sanitarnej rejon Borowa Góra - Dosin - Skubianka - Jachranka - Izbica, Dębe
2. rozbudowa  kanalizacji sanitarnej w Jadwisinie (ul. Książęca, Królewska)</t>
  </si>
  <si>
    <t xml:space="preserve">Utworzenie i wyposażenie Klubu Senior+ w m. Izbica </t>
  </si>
  <si>
    <t>Rozbudowa kanalizacji sanitarnej w Serocku</t>
  </si>
  <si>
    <t xml:space="preserve">Budowa punktów świetlnych w Zabłociu  - oświetlenie drogi gminnej ( w tym fundusz sołecki 17.421,33 zł ) </t>
  </si>
  <si>
    <t xml:space="preserve">Doposażenie gminnego terenu rekreacyjnego w Stasim Lesie - w ramach funduszu sołeckiego </t>
  </si>
  <si>
    <t xml:space="preserve">Budowa punktów świetlnych Skubiana ul. Szafirowa - oświetlenie drogi gminnej w ramach funduszu sołeckiego </t>
  </si>
  <si>
    <t xml:space="preserve">Budowa punktów świetlnych w m. Bolesławowo - oświetlenie drogi gminnej ( w tym fundusz sołecki 14.665,00 zł ) </t>
  </si>
  <si>
    <t xml:space="preserve">Rewitalizacja  placu zabaw w Stanisławowie  w ramach funduszu sołeckiego </t>
  </si>
  <si>
    <t xml:space="preserve">Budowa punktów świetlnych w m. Guty  - oświetlenie dróg gminnych ( w tym fundusz sołecki 15.403,61 zł ) </t>
  </si>
  <si>
    <t xml:space="preserve">Budowa ścieżki pieszo - rowerowej w Jadwisinie - w ramach funduszu sołeckiego </t>
  </si>
  <si>
    <t xml:space="preserve">Budowa punktów świetlnych Jadwisin ul. Nad Wąwozem - w ramach funduszu sołeckiego </t>
  </si>
  <si>
    <t xml:space="preserve">Budowa punktów świetlnych w Jachrance  - oświetlenie drogi gminnej ( w tym fundusz sołecki 32.000,00 zł ) </t>
  </si>
  <si>
    <t xml:space="preserve">Doposażenie gminnego placu zabaw w Borowej Górze - w ramach funduszu sołeckiego </t>
  </si>
  <si>
    <t>Budowa punktów świetlnych Dosin ul. Oliwkowa  - oświetlenie drogi gminnej ( w tym fundusz sołecki 35.039,51 zł)</t>
  </si>
  <si>
    <t xml:space="preserve">Budowa punktów świetlnych Stasi Las ul. Helenki - oświetlenie drogi gminnej - w ramach funduszu sołeckiego </t>
  </si>
  <si>
    <t>926
851</t>
  </si>
  <si>
    <t>1) 92695
2) 85154</t>
  </si>
  <si>
    <t xml:space="preserve">Budowa punktów świetlnych w Zalesiu Borowym - w ramach funduszu sołeckiego </t>
  </si>
  <si>
    <t xml:space="preserve">Budowa punktów świetlnych w m. Karolino - oświetlenie drogi </t>
  </si>
  <si>
    <t>Budowa placu zabaw w m. Cupel - w ramach funduszu sołeckiego</t>
  </si>
  <si>
    <t xml:space="preserve">Zagospodarowanie terenu rekreacyjnego w Kani Polskiej - w ramach funduszu sołeckiego </t>
  </si>
  <si>
    <t xml:space="preserve">Doposażenie placu zabaw w Dębinkach - w ramach funduszu sołeckiego </t>
  </si>
  <si>
    <t xml:space="preserve">Modernizacja boiska sportowego w Skubiance - w ramach funduszu sołeckiego </t>
  </si>
  <si>
    <t xml:space="preserve">Budowa sali gimnastycznej przy Szkole Podstawowej w Serocku </t>
  </si>
  <si>
    <t>Rozbudowa kanalizacji sanitarnej na terenie Serocka:
1.Budowa kanalizacji sanitarnej Serock ul. Stokrotki</t>
  </si>
  <si>
    <t xml:space="preserve">Zagospodarowanie terenu publicznego w Ludwinowie Zegrzyńskim - w ramach funduszu sołeckiego </t>
  </si>
  <si>
    <t xml:space="preserve">                                                   Wydatki majątkowe</t>
  </si>
  <si>
    <t>Dotacje celowe na dofinansowanie realizacji budowy przydomowych oczyszczalni ścieków</t>
  </si>
  <si>
    <t>Dotacje celowe na dofinansowanie wymiany systemów grzewczych na systemy proekologiczne na terenie Miasta i Gminy Serock</t>
  </si>
  <si>
    <t>Razem wydatki majątkowe</t>
  </si>
  <si>
    <t>Wypłata odszkodowań za przejęcie gruntów pod drogi gminne oraz zakup gruntów</t>
  </si>
  <si>
    <t>6060</t>
  </si>
  <si>
    <t>Wykup sieci wodociągowej i kanalizacyjnej w obrębie Borowa Góra</t>
  </si>
  <si>
    <t>Wykup sieci wodociągowej na potrzeby mieszkańców m. Serock</t>
  </si>
  <si>
    <t>1) 80101
2) 80150</t>
  </si>
  <si>
    <t xml:space="preserve">Przebudowa ulicy Oficerskiej w Zegrzu </t>
  </si>
  <si>
    <t>Budowa kanalizacji sanitarnej Borowa Góra - Stasi Las ul. Słoneczna i drogi wewnętrzne dz . Nr 125/4, 154/2, 154/7</t>
  </si>
  <si>
    <t>1) 31 815
2) 14 545</t>
  </si>
  <si>
    <t>1)  6067
2)  6069</t>
  </si>
  <si>
    <t>367 000**</t>
  </si>
  <si>
    <t>946 500**</t>
  </si>
  <si>
    <t>778 500**</t>
  </si>
  <si>
    <t>300 000**</t>
  </si>
  <si>
    <t>Wydatki na zadania majątkowe</t>
  </si>
  <si>
    <t>Budowa ścieżki Jadwisin - Zegrze</t>
  </si>
  <si>
    <t>Przebudowa ul. Polnej Serock - Wierzbica</t>
  </si>
  <si>
    <t>Rady Miejskiej w Serocku</t>
  </si>
  <si>
    <t>Wyszczegól-nienie</t>
  </si>
  <si>
    <t>plan</t>
  </si>
  <si>
    <t>zmiana</t>
  </si>
  <si>
    <t>po zmianie</t>
  </si>
  <si>
    <t>Przebudowa ulicy Picassa w Serocku</t>
  </si>
  <si>
    <t>Zakup sprzętu specjalistycznego dla OSP Serock (aparaty powietrzne, pompa pływająca i piła ratownicza)</t>
  </si>
  <si>
    <t>Dotacja dla Województwa Mazowieckiego na realizację projektu pn.: "Regionalne partnerstwo samorządów mazowsza dla aktywizacji społeczeństwa informacyjnego w zakresie e-administracji i geoinformacji"</t>
  </si>
  <si>
    <t>Zakup wraz z montażem rejestratora do systemu monitoringu wizyjnego</t>
  </si>
  <si>
    <t>Modernizacja budynku administracyjnego Ratusz wraz z rewitalizacją terenu Rynku</t>
  </si>
  <si>
    <t>MGZGK</t>
  </si>
  <si>
    <t>SP Serock</t>
  </si>
  <si>
    <t xml:space="preserve">Zakup urządzenia do  pielęgnacji powierzchni płaskich dla Szkoły Podstawowej w Serocku </t>
  </si>
  <si>
    <t>Zakup sprzętu do sekcji wioślarskiej - ergometry wioślarskie i deski SUP</t>
  </si>
  <si>
    <t xml:space="preserve">Dotacja celowa dla SP ZOZ na dofinansowanie realizacji zadania inwestycyjnego polegającego na zakupie i wymianie serwera telekomunikacyjnego wraz z osprzętem sieciowym </t>
  </si>
  <si>
    <t>Dotacja celowa w formie pomocy finansowej dla Nododworskiego Centrum Medycznego w Nowym Dworze Mazowieckim  z przeznaczeniem na dofinansowanie doposażenia pomieszczeń Intensywnego Nadzoru Kardiologiczno - Intermistycznego</t>
  </si>
  <si>
    <t>1 686 003**</t>
  </si>
  <si>
    <t>1 110 227,09        
 w tym:
1.   582 927,09 *
2.       527 300**</t>
  </si>
  <si>
    <t>Budowa punktów świetlnych Kania Nowa ul. Spacerowa - oświetlenie drogi gminnej (w tym fundusz szołecki 10.000,00 zł)</t>
  </si>
  <si>
    <t>500 000,00 
w tym:
1)  500 000,00
2)             0,00</t>
  </si>
  <si>
    <t>Rewitalizacja placu zabaw w Dębe</t>
  </si>
  <si>
    <t>Przebudowa nawierzchni dróg gminnych Serock, ul. Chrobrego, Łokietka, K. Wielkiego i Szczygielskiego</t>
  </si>
  <si>
    <t>600 000*</t>
  </si>
  <si>
    <t>Przebudowa lokalu usługowego w budynku wielorodzinnym przy ul. Drewnowskiego 1 w Zegrzu z przeznaczeniem na Ośrodek Zdrowia w Zegrzu</t>
  </si>
  <si>
    <t>Modernizacja boiska sportowego w Wierzbicy (w tym fundusz sołecki 37.256,07 zł)</t>
  </si>
  <si>
    <t xml:space="preserve">Rewitalizacja placu zabaw w Maryninie (w tym fundusz sołecki 28.887,91 zł) </t>
  </si>
  <si>
    <t xml:space="preserve">Zagospodarowanie placu im. Witolda Zglenickiego w Dębem - w ramach funduszu sołeckiego </t>
  </si>
  <si>
    <t xml:space="preserve">Budowa chodnika przy ul. Szaniawskiego, Dworkowej, Jabłoniowej w Jadwisinie -  w ramach funduszu sołeckiego </t>
  </si>
  <si>
    <t xml:space="preserve">Budowa punktów świetlnych Dosin ul. Borówkowa - oświetlenie drogi gminnej </t>
  </si>
  <si>
    <t xml:space="preserve">Utworzenie oddziałów żłobkowych poprzez rozbudowę budynku przedszkola </t>
  </si>
  <si>
    <t>Dotacja celowa dla SPZOZ na dofinansowanie zakupu aparatu do badań ultrasonograficznych</t>
  </si>
  <si>
    <t>518 575*</t>
  </si>
  <si>
    <t xml:space="preserve">Modernizacja  wagi samochodowej  najazdowej  do 50 ton wraz z oprzyrządowaniem służąca  do ważenia  odpadów z terenu miasta i gminy </t>
  </si>
  <si>
    <t>1 385 000,00         w tym:
1.     800.000,00
2.     585 000,00</t>
  </si>
  <si>
    <t>274 772,91 
w tym:
1.     217 072,91
2.       57 700,00</t>
  </si>
  <si>
    <t>1 249 300,00 
w tym:
1)  690 000
2)  559 300</t>
  </si>
  <si>
    <t xml:space="preserve">   749 300,00 
w tym:
1)  190 000,00
2)  559 300,00</t>
  </si>
  <si>
    <t>Uchwały Nr</t>
  </si>
  <si>
    <t>z dnia</t>
  </si>
  <si>
    <t>Wykonanie altany na gminnym placu zabaw w Gąsiorowie (w tym fundusz sołecki 9.242,20 zł )</t>
  </si>
  <si>
    <t>403 000,00         w tym:
1.                0,00
2.     403 000,00</t>
  </si>
  <si>
    <t>Opracowanie dokumentacji technicznej budowy chodnika przy drodze wojewódzkiej Nr 632 Ludwionwo Debskie- Stanisławowo i zatok autobusowych w miejscowości Dębe</t>
  </si>
  <si>
    <t>Zmiana nazwy zadania</t>
  </si>
  <si>
    <t xml:space="preserve">   - 4 000,00 
w tym:
1)      -  4 000,00
2)                0,00</t>
  </si>
  <si>
    <t>1 300 000,00 
w tym:
1) 1 140 000,00
2)    160 000,00</t>
  </si>
  <si>
    <t>1 296 000,00 
w tym:
1) 1 136 000,00
2)    160 000,00</t>
  </si>
  <si>
    <t xml:space="preserve"> - 200 000,00 
w tym:
1 - 200 000,00
2)             0,00</t>
  </si>
  <si>
    <t>300 000,00 
w tym:
1)  300 000,00
2)             0,00</t>
  </si>
  <si>
    <t xml:space="preserve"> -337 300,00 
w tym:
1) - 337 300,00
2)            00,00</t>
  </si>
  <si>
    <t xml:space="preserve">   912 000,00 
w tym:
1)   352 700,00
2)   559 300,00</t>
  </si>
  <si>
    <t xml:space="preserve"> - 137 300,00 
w tym:
1)   - 137 300,00
2)                0,00</t>
  </si>
  <si>
    <t xml:space="preserve">   612 000,00 
w tym:
1)   52 700,00
2)  559 300,00</t>
  </si>
  <si>
    <t xml:space="preserve">  - 762 524,13        
 w tym:
1.  -  582 927,09 *
2.  -  179 597,04**</t>
  </si>
  <si>
    <t xml:space="preserve"> - 219 475,87 
w tym:
1.  -  217 072,91
2.       - 2 402,96</t>
  </si>
  <si>
    <t>347 702,96        
 w tym:
1.                 0,00
2.   347 702,96**</t>
  </si>
  <si>
    <t>55 297,04 
w tym:
1.              0,00
2.     55 297,04</t>
  </si>
  <si>
    <t>298 586,40**</t>
  </si>
  <si>
    <t>1 101 502,09*</t>
  </si>
  <si>
    <t xml:space="preserve">Załącznik Nr 9 do </t>
  </si>
  <si>
    <t xml:space="preserve">  -  982 000,00         w tym:
1.    - 800.000,00
2.   -  182 000,00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</si>
</sst>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8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i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13"/>
      <name val="Arial"/>
      <family val="2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2"/>
      <color theme="1"/>
      <name val="Times New Roman"/>
      <family val="1"/>
    </font>
    <font>
      <i/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4" fontId="9" fillId="33" borderId="10" xfId="0" applyNumberFormat="1" applyFont="1" applyFill="1" applyBorder="1" applyAlignment="1">
      <alignment vertical="center"/>
    </xf>
    <xf numFmtId="4" fontId="9" fillId="33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4" fontId="6" fillId="0" borderId="11" xfId="0" applyNumberFormat="1" applyFont="1" applyBorder="1" applyAlignment="1">
      <alignment horizontal="left" vertical="center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4" fontId="11" fillId="33" borderId="0" xfId="0" applyNumberFormat="1" applyFont="1" applyFill="1" applyAlignment="1">
      <alignment vertic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 vertical="center"/>
    </xf>
    <xf numFmtId="4" fontId="0" fillId="0" borderId="0" xfId="0" applyNumberFormat="1" applyAlignment="1">
      <alignment/>
    </xf>
    <xf numFmtId="4" fontId="11" fillId="34" borderId="12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" fontId="9" fillId="33" borderId="12" xfId="0" applyNumberFormat="1" applyFont="1" applyFill="1" applyBorder="1" applyAlignment="1">
      <alignment vertical="center"/>
    </xf>
    <xf numFmtId="4" fontId="9" fillId="33" borderId="12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6" fillId="35" borderId="14" xfId="0" applyNumberFormat="1" applyFont="1" applyFill="1" applyBorder="1" applyAlignment="1">
      <alignment horizontal="right" vertical="center" wrapText="1"/>
    </xf>
    <xf numFmtId="4" fontId="6" fillId="35" borderId="12" xfId="0" applyNumberFormat="1" applyFont="1" applyFill="1" applyBorder="1" applyAlignment="1">
      <alignment horizontal="right" vertical="center"/>
    </xf>
    <xf numFmtId="4" fontId="11" fillId="0" borderId="0" xfId="0" applyNumberFormat="1" applyFont="1" applyAlignment="1">
      <alignment horizontal="center" vertical="center"/>
    </xf>
    <xf numFmtId="0" fontId="0" fillId="33" borderId="0" xfId="0" applyFill="1" applyAlignment="1">
      <alignment horizontal="left"/>
    </xf>
    <xf numFmtId="0" fontId="6" fillId="0" borderId="12" xfId="0" applyFont="1" applyBorder="1" applyAlignment="1">
      <alignment horizontal="right" vertical="center"/>
    </xf>
    <xf numFmtId="4" fontId="10" fillId="36" borderId="12" xfId="0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/>
    </xf>
    <xf numFmtId="0" fontId="6" fillId="0" borderId="16" xfId="0" applyFont="1" applyBorder="1" applyAlignment="1">
      <alignment horizontal="center" vertical="center"/>
    </xf>
    <xf numFmtId="4" fontId="6" fillId="35" borderId="12" xfId="0" applyNumberFormat="1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4" fontId="6" fillId="37" borderId="12" xfId="0" applyNumberFormat="1" applyFont="1" applyFill="1" applyBorder="1" applyAlignment="1">
      <alignment horizontal="right" vertical="center"/>
    </xf>
    <xf numFmtId="0" fontId="6" fillId="37" borderId="12" xfId="0" applyFont="1" applyFill="1" applyBorder="1" applyAlignment="1">
      <alignment horizontal="right" vertical="center"/>
    </xf>
    <xf numFmtId="4" fontId="6" fillId="35" borderId="12" xfId="0" applyNumberFormat="1" applyFont="1" applyFill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vertical="center" wrapText="1"/>
    </xf>
    <xf numFmtId="0" fontId="6" fillId="37" borderId="12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left" vertical="center"/>
    </xf>
    <xf numFmtId="49" fontId="7" fillId="37" borderId="13" xfId="0" applyNumberFormat="1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7" fillId="37" borderId="12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vertical="center"/>
    </xf>
    <xf numFmtId="4" fontId="6" fillId="35" borderId="15" xfId="0" applyNumberFormat="1" applyFont="1" applyFill="1" applyBorder="1" applyAlignment="1">
      <alignment horizontal="right" vertical="center" wrapText="1"/>
    </xf>
    <xf numFmtId="4" fontId="7" fillId="33" borderId="12" xfId="0" applyNumberFormat="1" applyFont="1" applyFill="1" applyBorder="1" applyAlignment="1">
      <alignment vertical="center"/>
    </xf>
    <xf numFmtId="4" fontId="6" fillId="33" borderId="12" xfId="0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horizontal="right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4" fontId="6" fillId="37" borderId="13" xfId="0" applyNumberFormat="1" applyFont="1" applyFill="1" applyBorder="1" applyAlignment="1">
      <alignment horizontal="right" vertical="center"/>
    </xf>
    <xf numFmtId="4" fontId="6" fillId="0" borderId="13" xfId="0" applyNumberFormat="1" applyFont="1" applyBorder="1" applyAlignment="1">
      <alignment horizontal="left" vertical="center"/>
    </xf>
    <xf numFmtId="4" fontId="6" fillId="0" borderId="21" xfId="0" applyNumberFormat="1" applyFont="1" applyBorder="1" applyAlignment="1">
      <alignment horizontal="left" vertical="center"/>
    </xf>
    <xf numFmtId="4" fontId="6" fillId="35" borderId="13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0" fontId="6" fillId="0" borderId="22" xfId="0" applyFont="1" applyBorder="1" applyAlignment="1">
      <alignment horizontal="left" vertical="center" wrapText="1"/>
    </xf>
    <xf numFmtId="0" fontId="6" fillId="37" borderId="12" xfId="0" applyFont="1" applyFill="1" applyBorder="1" applyAlignment="1">
      <alignment horizontal="left" vertical="center"/>
    </xf>
    <xf numFmtId="4" fontId="6" fillId="37" borderId="12" xfId="0" applyNumberFormat="1" applyFont="1" applyFill="1" applyBorder="1" applyAlignment="1">
      <alignment vertical="center"/>
    </xf>
    <xf numFmtId="0" fontId="6" fillId="37" borderId="15" xfId="0" applyFont="1" applyFill="1" applyBorder="1" applyAlignment="1">
      <alignment horizontal="left" vertical="center"/>
    </xf>
    <xf numFmtId="4" fontId="6" fillId="0" borderId="13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left" vertical="center"/>
    </xf>
    <xf numFmtId="0" fontId="10" fillId="38" borderId="0" xfId="0" applyFont="1" applyFill="1" applyBorder="1" applyAlignment="1">
      <alignment horizontal="center" vertical="center"/>
    </xf>
    <xf numFmtId="4" fontId="11" fillId="38" borderId="0" xfId="0" applyNumberFormat="1" applyFont="1" applyFill="1" applyBorder="1" applyAlignment="1">
      <alignment vertical="center"/>
    </xf>
    <xf numFmtId="0" fontId="10" fillId="34" borderId="12" xfId="0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right" vertical="center"/>
    </xf>
    <xf numFmtId="4" fontId="9" fillId="37" borderId="12" xfId="0" applyNumberFormat="1" applyFont="1" applyFill="1" applyBorder="1" applyAlignment="1">
      <alignment horizontal="right" vertical="center"/>
    </xf>
    <xf numFmtId="0" fontId="9" fillId="37" borderId="12" xfId="0" applyFont="1" applyFill="1" applyBorder="1" applyAlignment="1">
      <alignment horizontal="center" vertical="center"/>
    </xf>
    <xf numFmtId="0" fontId="10" fillId="39" borderId="12" xfId="0" applyFont="1" applyFill="1" applyBorder="1" applyAlignment="1">
      <alignment horizontal="left" vertical="center"/>
    </xf>
    <xf numFmtId="4" fontId="10" fillId="39" borderId="1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33" borderId="24" xfId="0" applyFont="1" applyFill="1" applyBorder="1" applyAlignment="1">
      <alignment vertical="center"/>
    </xf>
    <xf numFmtId="0" fontId="10" fillId="33" borderId="25" xfId="0" applyFont="1" applyFill="1" applyBorder="1" applyAlignment="1">
      <alignment vertical="center"/>
    </xf>
    <xf numFmtId="0" fontId="10" fillId="33" borderId="26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6" fillId="33" borderId="21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4" fontId="6" fillId="37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" fontId="10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4" fontId="6" fillId="0" borderId="26" xfId="0" applyNumberFormat="1" applyFont="1" applyBorder="1" applyAlignment="1">
      <alignment horizontal="right" vertical="center"/>
    </xf>
    <xf numFmtId="4" fontId="6" fillId="37" borderId="17" xfId="0" applyNumberFormat="1" applyFont="1" applyFill="1" applyBorder="1" applyAlignment="1">
      <alignment horizontal="right" vertical="center"/>
    </xf>
    <xf numFmtId="4" fontId="6" fillId="35" borderId="13" xfId="0" applyNumberFormat="1" applyFont="1" applyFill="1" applyBorder="1" applyAlignment="1">
      <alignment horizontal="right" vertical="center"/>
    </xf>
    <xf numFmtId="4" fontId="10" fillId="0" borderId="13" xfId="0" applyNumberFormat="1" applyFont="1" applyBorder="1" applyAlignment="1">
      <alignment horizontal="right" vertical="center"/>
    </xf>
    <xf numFmtId="0" fontId="6" fillId="37" borderId="12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/>
    </xf>
    <xf numFmtId="4" fontId="6" fillId="35" borderId="29" xfId="0" applyNumberFormat="1" applyFont="1" applyFill="1" applyBorder="1" applyAlignment="1">
      <alignment horizontal="right" vertical="center"/>
    </xf>
    <xf numFmtId="4" fontId="9" fillId="33" borderId="14" xfId="0" applyNumberFormat="1" applyFont="1" applyFill="1" applyBorder="1" applyAlignment="1">
      <alignment vertical="center"/>
    </xf>
    <xf numFmtId="4" fontId="9" fillId="33" borderId="14" xfId="0" applyNumberFormat="1" applyFont="1" applyFill="1" applyBorder="1" applyAlignment="1">
      <alignment horizontal="right" vertical="center" wrapText="1"/>
    </xf>
    <xf numFmtId="49" fontId="7" fillId="0" borderId="27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7" borderId="12" xfId="0" applyFont="1" applyFill="1" applyBorder="1" applyAlignment="1">
      <alignment horizontal="left" vertical="center"/>
    </xf>
    <xf numFmtId="49" fontId="7" fillId="37" borderId="12" xfId="0" applyNumberFormat="1" applyFont="1" applyFill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/>
    </xf>
    <xf numFmtId="0" fontId="6" fillId="37" borderId="33" xfId="0" applyFont="1" applyFill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4" fontId="6" fillId="35" borderId="13" xfId="0" applyNumberFormat="1" applyFont="1" applyFill="1" applyBorder="1" applyAlignment="1">
      <alignment vertical="center"/>
    </xf>
    <xf numFmtId="0" fontId="6" fillId="35" borderId="13" xfId="0" applyFont="1" applyFill="1" applyBorder="1" applyAlignment="1">
      <alignment horizontal="left" vertical="center" wrapText="1"/>
    </xf>
    <xf numFmtId="4" fontId="56" fillId="35" borderId="12" xfId="0" applyNumberFormat="1" applyFont="1" applyFill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4" fontId="6" fillId="0" borderId="15" xfId="0" applyNumberFormat="1" applyFont="1" applyBorder="1" applyAlignment="1">
      <alignment vertical="center"/>
    </xf>
    <xf numFmtId="0" fontId="1" fillId="0" borderId="29" xfId="0" applyFont="1" applyBorder="1" applyAlignment="1">
      <alignment vertical="center" wrapText="1"/>
    </xf>
    <xf numFmtId="4" fontId="6" fillId="0" borderId="13" xfId="0" applyNumberFormat="1" applyFont="1" applyBorder="1" applyAlignment="1">
      <alignment vertical="center"/>
    </xf>
    <xf numFmtId="4" fontId="6" fillId="37" borderId="14" xfId="0" applyNumberFormat="1" applyFont="1" applyFill="1" applyBorder="1" applyAlignment="1">
      <alignment horizontal="right" vertical="center"/>
    </xf>
    <xf numFmtId="0" fontId="6" fillId="37" borderId="13" xfId="0" applyFont="1" applyFill="1" applyBorder="1" applyAlignment="1">
      <alignment horizontal="left" vertical="center" wrapText="1"/>
    </xf>
    <xf numFmtId="0" fontId="6" fillId="37" borderId="15" xfId="0" applyFont="1" applyFill="1" applyBorder="1" applyAlignment="1">
      <alignment horizontal="left" vertical="center" wrapText="1"/>
    </xf>
    <xf numFmtId="0" fontId="6" fillId="37" borderId="13" xfId="0" applyFont="1" applyFill="1" applyBorder="1" applyAlignment="1">
      <alignment horizontal="left" vertical="center"/>
    </xf>
    <xf numFmtId="0" fontId="6" fillId="37" borderId="15" xfId="0" applyFont="1" applyFill="1" applyBorder="1" applyAlignment="1">
      <alignment horizontal="left" vertical="center"/>
    </xf>
    <xf numFmtId="0" fontId="6" fillId="37" borderId="12" xfId="0" applyFont="1" applyFill="1" applyBorder="1" applyAlignment="1">
      <alignment horizontal="left" vertical="center"/>
    </xf>
    <xf numFmtId="0" fontId="6" fillId="37" borderId="12" xfId="0" applyFont="1" applyFill="1" applyBorder="1" applyAlignment="1">
      <alignment horizontal="left" vertical="center" wrapText="1"/>
    </xf>
    <xf numFmtId="0" fontId="6" fillId="37" borderId="12" xfId="0" applyFont="1" applyFill="1" applyBorder="1" applyAlignment="1">
      <alignment horizontal="left" vertical="center"/>
    </xf>
    <xf numFmtId="0" fontId="6" fillId="37" borderId="0" xfId="0" applyFont="1" applyFill="1" applyBorder="1" applyAlignment="1">
      <alignment horizontal="left" vertical="center" wrapText="1"/>
    </xf>
    <xf numFmtId="0" fontId="11" fillId="37" borderId="0" xfId="0" applyFont="1" applyFill="1" applyAlignment="1">
      <alignment horizontal="center" vertical="center"/>
    </xf>
    <xf numFmtId="0" fontId="10" fillId="37" borderId="12" xfId="0" applyFont="1" applyFill="1" applyBorder="1" applyAlignment="1">
      <alignment vertical="center"/>
    </xf>
    <xf numFmtId="4" fontId="6" fillId="37" borderId="21" xfId="0" applyNumberFormat="1" applyFont="1" applyFill="1" applyBorder="1" applyAlignment="1">
      <alignment horizontal="left" vertical="center"/>
    </xf>
    <xf numFmtId="0" fontId="6" fillId="37" borderId="14" xfId="0" applyFont="1" applyFill="1" applyBorder="1" applyAlignment="1">
      <alignment horizontal="left" vertical="center"/>
    </xf>
    <xf numFmtId="0" fontId="10" fillId="35" borderId="25" xfId="0" applyFont="1" applyFill="1" applyBorder="1" applyAlignment="1">
      <alignment vertical="center"/>
    </xf>
    <xf numFmtId="0" fontId="6" fillId="35" borderId="20" xfId="0" applyFont="1" applyFill="1" applyBorder="1" applyAlignment="1">
      <alignment horizontal="left" vertical="center" wrapText="1"/>
    </xf>
    <xf numFmtId="0" fontId="9" fillId="37" borderId="13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left" vertical="center"/>
    </xf>
    <xf numFmtId="0" fontId="6" fillId="37" borderId="20" xfId="0" applyFont="1" applyFill="1" applyBorder="1" applyAlignment="1">
      <alignment horizontal="left" vertical="center"/>
    </xf>
    <xf numFmtId="0" fontId="6" fillId="37" borderId="12" xfId="0" applyFont="1" applyFill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/>
    </xf>
    <xf numFmtId="0" fontId="6" fillId="37" borderId="12" xfId="0" applyFont="1" applyFill="1" applyBorder="1" applyAlignment="1">
      <alignment horizontal="left" vertical="center" wrapText="1"/>
    </xf>
    <xf numFmtId="0" fontId="6" fillId="37" borderId="13" xfId="0" applyFont="1" applyFill="1" applyBorder="1" applyAlignment="1">
      <alignment horizontal="left" vertical="center"/>
    </xf>
    <xf numFmtId="0" fontId="6" fillId="37" borderId="12" xfId="0" applyFont="1" applyFill="1" applyBorder="1" applyAlignment="1">
      <alignment horizontal="left" vertical="center" wrapText="1"/>
    </xf>
    <xf numFmtId="0" fontId="6" fillId="37" borderId="33" xfId="0" applyFont="1" applyFill="1" applyBorder="1" applyAlignment="1">
      <alignment horizontal="left" vertical="center"/>
    </xf>
    <xf numFmtId="0" fontId="6" fillId="37" borderId="12" xfId="0" applyFont="1" applyFill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37" borderId="13" xfId="0" applyFont="1" applyFill="1" applyBorder="1" applyAlignment="1">
      <alignment horizontal="left" vertical="center" wrapText="1"/>
    </xf>
    <xf numFmtId="49" fontId="7" fillId="37" borderId="13" xfId="0" applyNumberFormat="1" applyFont="1" applyFill="1" applyBorder="1" applyAlignment="1">
      <alignment horizontal="left" vertical="center" wrapText="1"/>
    </xf>
    <xf numFmtId="0" fontId="6" fillId="37" borderId="13" xfId="0" applyFont="1" applyFill="1" applyBorder="1" applyAlignment="1">
      <alignment horizontal="left" vertical="center"/>
    </xf>
    <xf numFmtId="0" fontId="6" fillId="37" borderId="27" xfId="0" applyFont="1" applyFill="1" applyBorder="1" applyAlignment="1">
      <alignment horizontal="left" vertical="center" wrapText="1"/>
    </xf>
    <xf numFmtId="0" fontId="6" fillId="37" borderId="12" xfId="0" applyFont="1" applyFill="1" applyBorder="1" applyAlignment="1">
      <alignment vertical="center" wrapText="1"/>
    </xf>
    <xf numFmtId="0" fontId="6" fillId="37" borderId="13" xfId="0" applyFont="1" applyFill="1" applyBorder="1" applyAlignment="1">
      <alignment horizontal="left" vertical="center"/>
    </xf>
    <xf numFmtId="0" fontId="6" fillId="35" borderId="13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4" fontId="9" fillId="40" borderId="12" xfId="0" applyNumberFormat="1" applyFont="1" applyFill="1" applyBorder="1" applyAlignment="1">
      <alignment horizontal="right" vertical="center"/>
    </xf>
    <xf numFmtId="0" fontId="6" fillId="37" borderId="0" xfId="0" applyFont="1" applyFill="1" applyBorder="1" applyAlignment="1">
      <alignment horizontal="left" vertical="center"/>
    </xf>
    <xf numFmtId="4" fontId="9" fillId="40" borderId="12" xfId="0" applyNumberFormat="1" applyFont="1" applyFill="1" applyBorder="1" applyAlignment="1">
      <alignment horizontal="right" vertical="center" wrapText="1"/>
    </xf>
    <xf numFmtId="0" fontId="6" fillId="37" borderId="20" xfId="0" applyFont="1" applyFill="1" applyBorder="1" applyAlignment="1">
      <alignment horizontal="left" vertical="center" wrapText="1"/>
    </xf>
    <xf numFmtId="4" fontId="6" fillId="0" borderId="20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 wrapText="1"/>
    </xf>
    <xf numFmtId="4" fontId="57" fillId="35" borderId="12" xfId="0" applyNumberFormat="1" applyFont="1" applyFill="1" applyBorder="1" applyAlignment="1">
      <alignment horizontal="right" vertical="center"/>
    </xf>
    <xf numFmtId="0" fontId="9" fillId="2" borderId="12" xfId="0" applyFont="1" applyFill="1" applyBorder="1" applyAlignment="1">
      <alignment horizontal="left" vertical="center"/>
    </xf>
    <xf numFmtId="0" fontId="6" fillId="37" borderId="27" xfId="0" applyFont="1" applyFill="1" applyBorder="1" applyAlignment="1">
      <alignment horizontal="left" vertical="center" wrapText="1"/>
    </xf>
    <xf numFmtId="4" fontId="6" fillId="40" borderId="12" xfId="0" applyNumberFormat="1" applyFont="1" applyFill="1" applyBorder="1" applyAlignment="1">
      <alignment vertical="center"/>
    </xf>
    <xf numFmtId="4" fontId="7" fillId="40" borderId="12" xfId="0" applyNumberFormat="1" applyFont="1" applyFill="1" applyBorder="1" applyAlignment="1">
      <alignment vertical="center"/>
    </xf>
    <xf numFmtId="4" fontId="6" fillId="40" borderId="12" xfId="0" applyNumberFormat="1" applyFont="1" applyFill="1" applyBorder="1" applyAlignment="1">
      <alignment horizontal="right" vertical="center" wrapText="1"/>
    </xf>
    <xf numFmtId="4" fontId="6" fillId="40" borderId="12" xfId="0" applyNumberFormat="1" applyFont="1" applyFill="1" applyBorder="1" applyAlignment="1">
      <alignment vertical="center" wrapText="1"/>
    </xf>
    <xf numFmtId="4" fontId="9" fillId="40" borderId="12" xfId="0" applyNumberFormat="1" applyFont="1" applyFill="1" applyBorder="1" applyAlignment="1">
      <alignment vertical="center"/>
    </xf>
    <xf numFmtId="4" fontId="9" fillId="2" borderId="12" xfId="0" applyNumberFormat="1" applyFont="1" applyFill="1" applyBorder="1" applyAlignment="1">
      <alignment vertical="center"/>
    </xf>
    <xf numFmtId="4" fontId="9" fillId="2" borderId="12" xfId="0" applyNumberFormat="1" applyFont="1" applyFill="1" applyBorder="1" applyAlignment="1">
      <alignment horizontal="right" vertical="center"/>
    </xf>
    <xf numFmtId="0" fontId="9" fillId="2" borderId="12" xfId="0" applyFont="1" applyFill="1" applyBorder="1" applyAlignment="1">
      <alignment horizontal="center" vertical="center"/>
    </xf>
    <xf numFmtId="4" fontId="9" fillId="2" borderId="12" xfId="0" applyNumberFormat="1" applyFont="1" applyFill="1" applyBorder="1" applyAlignment="1">
      <alignment horizontal="center" vertical="center"/>
    </xf>
    <xf numFmtId="4" fontId="9" fillId="40" borderId="13" xfId="0" applyNumberFormat="1" applyFont="1" applyFill="1" applyBorder="1" applyAlignment="1">
      <alignment horizontal="right" vertical="center" wrapText="1"/>
    </xf>
    <xf numFmtId="4" fontId="9" fillId="2" borderId="13" xfId="0" applyNumberFormat="1" applyFont="1" applyFill="1" applyBorder="1" applyAlignment="1">
      <alignment horizontal="right" vertical="center"/>
    </xf>
    <xf numFmtId="4" fontId="9" fillId="2" borderId="13" xfId="0" applyNumberFormat="1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left" vertical="center" wrapText="1"/>
    </xf>
    <xf numFmtId="0" fontId="6" fillId="37" borderId="27" xfId="0" applyFont="1" applyFill="1" applyBorder="1" applyAlignment="1">
      <alignment horizontal="left" vertical="center" wrapText="1"/>
    </xf>
    <xf numFmtId="4" fontId="9" fillId="2" borderId="11" xfId="0" applyNumberFormat="1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left" vertical="center"/>
    </xf>
    <xf numFmtId="4" fontId="9" fillId="2" borderId="11" xfId="0" applyNumberFormat="1" applyFont="1" applyFill="1" applyBorder="1" applyAlignment="1">
      <alignment horizontal="left" vertical="center"/>
    </xf>
    <xf numFmtId="0" fontId="6" fillId="37" borderId="10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4" fontId="9" fillId="2" borderId="12" xfId="0" applyNumberFormat="1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4" fontId="9" fillId="2" borderId="21" xfId="0" applyNumberFormat="1" applyFont="1" applyFill="1" applyBorder="1" applyAlignment="1">
      <alignment horizontal="left" vertical="center"/>
    </xf>
    <xf numFmtId="4" fontId="9" fillId="2" borderId="17" xfId="0" applyNumberFormat="1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right" vertical="center"/>
    </xf>
    <xf numFmtId="0" fontId="9" fillId="2" borderId="12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right" vertical="center"/>
    </xf>
    <xf numFmtId="0" fontId="16" fillId="2" borderId="12" xfId="0" applyFont="1" applyFill="1" applyBorder="1" applyAlignment="1">
      <alignment vertical="center" wrapText="1"/>
    </xf>
    <xf numFmtId="0" fontId="16" fillId="2" borderId="12" xfId="0" applyFont="1" applyFill="1" applyBorder="1" applyAlignment="1">
      <alignment horizontal="right" vertical="center"/>
    </xf>
    <xf numFmtId="0" fontId="7" fillId="0" borderId="13" xfId="0" applyFont="1" applyBorder="1" applyAlignment="1">
      <alignment horizontal="left" vertical="center" wrapText="1"/>
    </xf>
    <xf numFmtId="4" fontId="10" fillId="2" borderId="12" xfId="0" applyNumberFormat="1" applyFont="1" applyFill="1" applyBorder="1" applyAlignment="1">
      <alignment horizontal="right" vertical="center"/>
    </xf>
    <xf numFmtId="49" fontId="15" fillId="2" borderId="13" xfId="0" applyNumberFormat="1" applyFont="1" applyFill="1" applyBorder="1" applyAlignment="1">
      <alignment horizontal="left" vertical="center" wrapText="1"/>
    </xf>
    <xf numFmtId="4" fontId="9" fillId="2" borderId="12" xfId="0" applyNumberFormat="1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6" fillId="0" borderId="13" xfId="0" applyNumberFormat="1" applyFont="1" applyBorder="1" applyAlignment="1">
      <alignment vertical="center" wrapText="1"/>
    </xf>
    <xf numFmtId="4" fontId="9" fillId="40" borderId="13" xfId="0" applyNumberFormat="1" applyFont="1" applyFill="1" applyBorder="1" applyAlignment="1">
      <alignment vertical="center"/>
    </xf>
    <xf numFmtId="4" fontId="9" fillId="2" borderId="13" xfId="0" applyNumberFormat="1" applyFont="1" applyFill="1" applyBorder="1" applyAlignment="1">
      <alignment vertical="center"/>
    </xf>
    <xf numFmtId="4" fontId="9" fillId="2" borderId="13" xfId="0" applyNumberFormat="1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 wrapText="1"/>
    </xf>
    <xf numFmtId="4" fontId="10" fillId="2" borderId="13" xfId="0" applyNumberFormat="1" applyFont="1" applyFill="1" applyBorder="1" applyAlignment="1">
      <alignment horizontal="right" vertical="center"/>
    </xf>
    <xf numFmtId="4" fontId="9" fillId="40" borderId="13" xfId="0" applyNumberFormat="1" applyFont="1" applyFill="1" applyBorder="1" applyAlignment="1">
      <alignment horizontal="right" vertical="center"/>
    </xf>
    <xf numFmtId="0" fontId="6" fillId="37" borderId="13" xfId="0" applyFont="1" applyFill="1" applyBorder="1" applyAlignment="1">
      <alignment vertical="center"/>
    </xf>
    <xf numFmtId="0" fontId="6" fillId="37" borderId="27" xfId="0" applyFont="1" applyFill="1" applyBorder="1" applyAlignment="1">
      <alignment vertical="center"/>
    </xf>
    <xf numFmtId="0" fontId="6" fillId="37" borderId="15" xfId="0" applyFont="1" applyFill="1" applyBorder="1" applyAlignment="1">
      <alignment vertical="center"/>
    </xf>
    <xf numFmtId="0" fontId="9" fillId="2" borderId="13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/>
    </xf>
    <xf numFmtId="4" fontId="9" fillId="2" borderId="13" xfId="0" applyNumberFormat="1" applyFont="1" applyFill="1" applyBorder="1" applyAlignment="1">
      <alignment horizontal="left" vertical="center"/>
    </xf>
    <xf numFmtId="0" fontId="6" fillId="37" borderId="20" xfId="0" applyFont="1" applyFill="1" applyBorder="1" applyAlignment="1">
      <alignment horizontal="center" vertical="center"/>
    </xf>
    <xf numFmtId="0" fontId="9" fillId="37" borderId="20" xfId="0" applyFont="1" applyFill="1" applyBorder="1" applyAlignment="1">
      <alignment horizontal="left" vertical="center"/>
    </xf>
    <xf numFmtId="4" fontId="9" fillId="37" borderId="20" xfId="0" applyNumberFormat="1" applyFont="1" applyFill="1" applyBorder="1" applyAlignment="1">
      <alignment horizontal="right" vertical="center"/>
    </xf>
    <xf numFmtId="4" fontId="9" fillId="37" borderId="20" xfId="0" applyNumberFormat="1" applyFont="1" applyFill="1" applyBorder="1" applyAlignment="1">
      <alignment horizontal="left" vertical="center"/>
    </xf>
    <xf numFmtId="49" fontId="7" fillId="37" borderId="20" xfId="0" applyNumberFormat="1" applyFont="1" applyFill="1" applyBorder="1" applyAlignment="1">
      <alignment horizontal="left" vertical="center" wrapText="1"/>
    </xf>
    <xf numFmtId="4" fontId="6" fillId="35" borderId="20" xfId="0" applyNumberFormat="1" applyFont="1" applyFill="1" applyBorder="1" applyAlignment="1">
      <alignment vertical="center"/>
    </xf>
    <xf numFmtId="4" fontId="6" fillId="0" borderId="20" xfId="0" applyNumberFormat="1" applyFont="1" applyBorder="1" applyAlignment="1">
      <alignment horizontal="right" vertical="center"/>
    </xf>
    <xf numFmtId="4" fontId="6" fillId="0" borderId="20" xfId="0" applyNumberFormat="1" applyFont="1" applyBorder="1" applyAlignment="1">
      <alignment vertical="center" wrapText="1"/>
    </xf>
    <xf numFmtId="0" fontId="6" fillId="37" borderId="0" xfId="0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horizontal="left" vertical="center"/>
    </xf>
    <xf numFmtId="4" fontId="9" fillId="37" borderId="0" xfId="0" applyNumberFormat="1" applyFont="1" applyFill="1" applyBorder="1" applyAlignment="1">
      <alignment horizontal="right" vertical="center"/>
    </xf>
    <xf numFmtId="0" fontId="9" fillId="37" borderId="0" xfId="0" applyFont="1" applyFill="1" applyBorder="1" applyAlignment="1">
      <alignment horizontal="center" vertical="center"/>
    </xf>
    <xf numFmtId="0" fontId="9" fillId="37" borderId="20" xfId="0" applyFont="1" applyFill="1" applyBorder="1" applyAlignment="1">
      <alignment horizontal="center" vertical="center"/>
    </xf>
    <xf numFmtId="0" fontId="10" fillId="39" borderId="12" xfId="0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 horizontal="center" vertical="center"/>
    </xf>
    <xf numFmtId="0" fontId="10" fillId="39" borderId="27" xfId="0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 vertical="center"/>
    </xf>
    <xf numFmtId="0" fontId="10" fillId="41" borderId="12" xfId="0" applyFont="1" applyFill="1" applyBorder="1" applyAlignment="1">
      <alignment horizontal="center" vertical="center"/>
    </xf>
    <xf numFmtId="4" fontId="10" fillId="41" borderId="13" xfId="0" applyNumberFormat="1" applyFont="1" applyFill="1" applyBorder="1" applyAlignment="1">
      <alignment horizontal="center" vertical="center"/>
    </xf>
    <xf numFmtId="4" fontId="10" fillId="41" borderId="27" xfId="0" applyNumberFormat="1" applyFont="1" applyFill="1" applyBorder="1" applyAlignment="1">
      <alignment horizontal="center" vertical="center"/>
    </xf>
    <xf numFmtId="4" fontId="10" fillId="41" borderId="15" xfId="0" applyNumberFormat="1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left" vertical="center"/>
    </xf>
    <xf numFmtId="0" fontId="6" fillId="37" borderId="27" xfId="0" applyFont="1" applyFill="1" applyBorder="1" applyAlignment="1">
      <alignment horizontal="left" vertical="center"/>
    </xf>
    <xf numFmtId="0" fontId="6" fillId="37" borderId="15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49" fontId="7" fillId="37" borderId="13" xfId="0" applyNumberFormat="1" applyFont="1" applyFill="1" applyBorder="1" applyAlignment="1">
      <alignment horizontal="left" vertical="center" wrapText="1"/>
    </xf>
    <xf numFmtId="49" fontId="7" fillId="37" borderId="27" xfId="0" applyNumberFormat="1" applyFont="1" applyFill="1" applyBorder="1" applyAlignment="1">
      <alignment horizontal="left" vertical="center" wrapText="1"/>
    </xf>
    <xf numFmtId="49" fontId="7" fillId="37" borderId="15" xfId="0" applyNumberFormat="1" applyFont="1" applyFill="1" applyBorder="1" applyAlignment="1">
      <alignment horizontal="left" vertical="center" wrapText="1"/>
    </xf>
    <xf numFmtId="4" fontId="6" fillId="35" borderId="13" xfId="0" applyNumberFormat="1" applyFont="1" applyFill="1" applyBorder="1" applyAlignment="1">
      <alignment horizontal="right" vertical="center" wrapText="1"/>
    </xf>
    <xf numFmtId="4" fontId="6" fillId="33" borderId="27" xfId="0" applyNumberFormat="1" applyFont="1" applyFill="1" applyBorder="1" applyAlignment="1">
      <alignment horizontal="right" vertical="center" wrapText="1"/>
    </xf>
    <xf numFmtId="4" fontId="6" fillId="35" borderId="15" xfId="0" applyNumberFormat="1" applyFont="1" applyFill="1" applyBorder="1" applyAlignment="1">
      <alignment horizontal="right" vertical="center" wrapText="1"/>
    </xf>
    <xf numFmtId="4" fontId="9" fillId="33" borderId="13" xfId="0" applyNumberFormat="1" applyFont="1" applyFill="1" applyBorder="1" applyAlignment="1">
      <alignment horizontal="center" vertical="center"/>
    </xf>
    <xf numFmtId="4" fontId="9" fillId="33" borderId="27" xfId="0" applyNumberFormat="1" applyFont="1" applyFill="1" applyBorder="1" applyAlignment="1">
      <alignment horizontal="center" vertical="center"/>
    </xf>
    <xf numFmtId="4" fontId="9" fillId="33" borderId="15" xfId="0" applyNumberFormat="1" applyFont="1" applyFill="1" applyBorder="1" applyAlignment="1">
      <alignment horizontal="center" vertical="center"/>
    </xf>
    <xf numFmtId="4" fontId="9" fillId="33" borderId="13" xfId="0" applyNumberFormat="1" applyFont="1" applyFill="1" applyBorder="1" applyAlignment="1">
      <alignment horizontal="center" vertical="center" wrapText="1"/>
    </xf>
    <xf numFmtId="4" fontId="9" fillId="33" borderId="27" xfId="0" applyNumberFormat="1" applyFont="1" applyFill="1" applyBorder="1" applyAlignment="1">
      <alignment horizontal="center" vertical="center" wrapText="1"/>
    </xf>
    <xf numFmtId="4" fontId="9" fillId="33" borderId="15" xfId="0" applyNumberFormat="1" applyFont="1" applyFill="1" applyBorder="1" applyAlignment="1">
      <alignment horizontal="center" vertical="center" wrapText="1"/>
    </xf>
    <xf numFmtId="49" fontId="7" fillId="37" borderId="12" xfId="0" applyNumberFormat="1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4" fontId="6" fillId="35" borderId="13" xfId="0" applyNumberFormat="1" applyFont="1" applyFill="1" applyBorder="1" applyAlignment="1">
      <alignment horizontal="right" vertical="center"/>
    </xf>
    <xf numFmtId="4" fontId="6" fillId="35" borderId="27" xfId="0" applyNumberFormat="1" applyFont="1" applyFill="1" applyBorder="1" applyAlignment="1">
      <alignment horizontal="right" vertical="center"/>
    </xf>
    <xf numFmtId="4" fontId="6" fillId="35" borderId="15" xfId="0" applyNumberFormat="1" applyFont="1" applyFill="1" applyBorder="1" applyAlignment="1">
      <alignment horizontal="right" vertical="center"/>
    </xf>
    <xf numFmtId="0" fontId="6" fillId="37" borderId="13" xfId="0" applyFont="1" applyFill="1" applyBorder="1" applyAlignment="1">
      <alignment horizontal="center" vertical="center"/>
    </xf>
    <xf numFmtId="0" fontId="6" fillId="37" borderId="27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37" borderId="13" xfId="0" applyFont="1" applyFill="1" applyBorder="1" applyAlignment="1">
      <alignment horizontal="left" vertical="center" wrapText="1"/>
    </xf>
    <xf numFmtId="0" fontId="6" fillId="37" borderId="27" xfId="0" applyFont="1" applyFill="1" applyBorder="1" applyAlignment="1">
      <alignment horizontal="left" vertical="center" wrapText="1"/>
    </xf>
    <xf numFmtId="0" fontId="6" fillId="37" borderId="15" xfId="0" applyFont="1" applyFill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27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6" fillId="37" borderId="33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37" borderId="33" xfId="0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1" fontId="6" fillId="37" borderId="33" xfId="0" applyNumberFormat="1" applyFont="1" applyFill="1" applyBorder="1" applyAlignment="1">
      <alignment horizontal="center" vertical="center" wrapText="1"/>
    </xf>
    <xf numFmtId="1" fontId="6" fillId="37" borderId="27" xfId="0" applyNumberFormat="1" applyFont="1" applyFill="1" applyBorder="1" applyAlignment="1">
      <alignment horizontal="center" vertical="center" wrapText="1"/>
    </xf>
    <xf numFmtId="1" fontId="6" fillId="37" borderId="15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36" borderId="12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27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42" borderId="11" xfId="0" applyFont="1" applyFill="1" applyBorder="1" applyAlignment="1">
      <alignment horizontal="center" vertical="center"/>
    </xf>
    <xf numFmtId="0" fontId="11" fillId="42" borderId="11" xfId="0" applyFont="1" applyFill="1" applyBorder="1" applyAlignment="1">
      <alignment horizontal="center" vertical="center" textRotation="46"/>
    </xf>
    <xf numFmtId="0" fontId="11" fillId="42" borderId="11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1" fillId="42" borderId="10" xfId="0" applyFont="1" applyFill="1" applyBorder="1" applyAlignment="1">
      <alignment horizontal="center" vertical="center" wrapText="1"/>
    </xf>
    <xf numFmtId="0" fontId="11" fillId="42" borderId="14" xfId="0" applyFont="1" applyFill="1" applyBorder="1" applyAlignment="1">
      <alignment horizontal="center" vertical="center" wrapText="1"/>
    </xf>
    <xf numFmtId="0" fontId="11" fillId="42" borderId="39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27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37" borderId="12" xfId="0" applyFont="1" applyFill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4"/>
  <sheetViews>
    <sheetView showGridLines="0" tabSelected="1" view="pageBreakPreview" zoomScale="74" zoomScaleNormal="74" zoomScaleSheetLayoutView="74" zoomScalePageLayoutView="0" workbookViewId="0" topLeftCell="A29">
      <selection activeCell="J201" sqref="J201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9.57421875" style="0" customWidth="1"/>
    <col min="5" max="5" width="123.8515625" style="0" customWidth="1"/>
    <col min="6" max="6" width="15.8515625" style="0" customWidth="1"/>
    <col min="7" max="7" width="18.00390625" style="0" customWidth="1"/>
    <col min="8" max="8" width="17.421875" style="0" customWidth="1"/>
    <col min="9" max="9" width="19.00390625" style="0" customWidth="1"/>
    <col min="10" max="10" width="15.28125" style="0" customWidth="1"/>
    <col min="11" max="11" width="18.7109375" style="0" customWidth="1"/>
    <col min="12" max="12" width="16.421875" style="0" customWidth="1"/>
    <col min="13" max="13" width="29.28125" style="0" customWidth="1"/>
    <col min="16" max="16" width="13.421875" style="0" bestFit="1" customWidth="1"/>
  </cols>
  <sheetData>
    <row r="1" spans="9:10" ht="18.75" customHeight="1">
      <c r="I1" s="1"/>
      <c r="J1" s="108" t="s">
        <v>157</v>
      </c>
    </row>
    <row r="2" spans="9:10" ht="18.75" customHeight="1">
      <c r="I2" s="1"/>
      <c r="J2" s="108" t="s">
        <v>136</v>
      </c>
    </row>
    <row r="3" spans="9:10" ht="18.75" customHeight="1">
      <c r="I3" s="1"/>
      <c r="J3" s="108" t="s">
        <v>99</v>
      </c>
    </row>
    <row r="4" spans="9:10" ht="18.75" customHeight="1">
      <c r="I4" s="1"/>
      <c r="J4" s="108" t="s">
        <v>137</v>
      </c>
    </row>
    <row r="5" ht="3.75" customHeight="1">
      <c r="I5" s="1"/>
    </row>
    <row r="6" spans="1:12" ht="22.5" customHeight="1">
      <c r="A6" s="335" t="s">
        <v>96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</row>
    <row r="7" spans="1:12" ht="3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20.25" customHeight="1">
      <c r="A8" s="336" t="s">
        <v>0</v>
      </c>
      <c r="B8" s="336" t="s">
        <v>1</v>
      </c>
      <c r="C8" s="337" t="s">
        <v>2</v>
      </c>
      <c r="D8" s="336" t="s">
        <v>3</v>
      </c>
      <c r="E8" s="338" t="s">
        <v>4</v>
      </c>
      <c r="F8" s="342" t="s">
        <v>100</v>
      </c>
      <c r="G8" s="338" t="s">
        <v>5</v>
      </c>
      <c r="H8" s="338" t="s">
        <v>6</v>
      </c>
      <c r="I8" s="338"/>
      <c r="J8" s="338"/>
      <c r="K8" s="338"/>
      <c r="L8" s="338" t="s">
        <v>7</v>
      </c>
    </row>
    <row r="9" spans="1:12" ht="23.25" customHeight="1">
      <c r="A9" s="336"/>
      <c r="B9" s="336"/>
      <c r="C9" s="337"/>
      <c r="D9" s="336"/>
      <c r="E9" s="338"/>
      <c r="F9" s="343"/>
      <c r="G9" s="338"/>
      <c r="H9" s="338" t="s">
        <v>8</v>
      </c>
      <c r="I9" s="338"/>
      <c r="J9" s="338"/>
      <c r="K9" s="338"/>
      <c r="L9" s="338"/>
    </row>
    <row r="10" spans="1:12" ht="12.75" customHeight="1">
      <c r="A10" s="336"/>
      <c r="B10" s="336"/>
      <c r="C10" s="337"/>
      <c r="D10" s="336"/>
      <c r="E10" s="338"/>
      <c r="F10" s="343"/>
      <c r="G10" s="338"/>
      <c r="H10" s="338" t="s">
        <v>9</v>
      </c>
      <c r="I10" s="338" t="s">
        <v>10</v>
      </c>
      <c r="J10" s="338" t="s">
        <v>11</v>
      </c>
      <c r="K10" s="338" t="s">
        <v>12</v>
      </c>
      <c r="L10" s="338"/>
    </row>
    <row r="11" spans="1:12" ht="15.75" customHeight="1">
      <c r="A11" s="336"/>
      <c r="B11" s="336"/>
      <c r="C11" s="337"/>
      <c r="D11" s="336"/>
      <c r="E11" s="338"/>
      <c r="F11" s="343"/>
      <c r="G11" s="338"/>
      <c r="H11" s="338"/>
      <c r="I11" s="338"/>
      <c r="J11" s="338"/>
      <c r="K11" s="338"/>
      <c r="L11" s="338"/>
    </row>
    <row r="12" spans="1:12" ht="48.75" customHeight="1">
      <c r="A12" s="336"/>
      <c r="B12" s="336"/>
      <c r="C12" s="337"/>
      <c r="D12" s="336"/>
      <c r="E12" s="338"/>
      <c r="F12" s="344"/>
      <c r="G12" s="338"/>
      <c r="H12" s="338"/>
      <c r="I12" s="338"/>
      <c r="J12" s="338"/>
      <c r="K12" s="338"/>
      <c r="L12" s="338"/>
    </row>
    <row r="13" spans="1:12" s="3" customFormat="1" ht="23.25" customHeight="1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4">
        <v>11</v>
      </c>
      <c r="L13" s="4">
        <v>12</v>
      </c>
    </row>
    <row r="14" spans="1:12" s="3" customFormat="1" ht="30" customHeight="1">
      <c r="A14" s="339" t="s">
        <v>36</v>
      </c>
      <c r="B14" s="340"/>
      <c r="C14" s="340"/>
      <c r="D14" s="340"/>
      <c r="E14" s="341"/>
      <c r="F14" s="116"/>
      <c r="G14" s="4"/>
      <c r="H14" s="4"/>
      <c r="I14" s="4"/>
      <c r="J14" s="84"/>
      <c r="K14" s="24"/>
      <c r="L14" s="24"/>
    </row>
    <row r="15" spans="1:12" s="3" customFormat="1" ht="30" customHeight="1">
      <c r="A15" s="280">
        <v>1</v>
      </c>
      <c r="B15" s="364" t="s">
        <v>17</v>
      </c>
      <c r="C15" s="364" t="s">
        <v>18</v>
      </c>
      <c r="D15" s="364" t="s">
        <v>84</v>
      </c>
      <c r="E15" s="363" t="s">
        <v>85</v>
      </c>
      <c r="F15" s="166" t="s">
        <v>101</v>
      </c>
      <c r="G15" s="26">
        <v>100000</v>
      </c>
      <c r="H15" s="26">
        <v>100000</v>
      </c>
      <c r="I15" s="26"/>
      <c r="J15" s="26"/>
      <c r="K15" s="26"/>
      <c r="L15" s="258" t="s">
        <v>37</v>
      </c>
    </row>
    <row r="16" spans="1:12" s="3" customFormat="1" ht="30" customHeight="1">
      <c r="A16" s="280"/>
      <c r="B16" s="364"/>
      <c r="C16" s="364"/>
      <c r="D16" s="364"/>
      <c r="E16" s="363"/>
      <c r="F16" s="166" t="s">
        <v>102</v>
      </c>
      <c r="G16" s="26">
        <v>-75000</v>
      </c>
      <c r="H16" s="26">
        <v>-75000</v>
      </c>
      <c r="I16" s="26"/>
      <c r="J16" s="26"/>
      <c r="K16" s="26"/>
      <c r="L16" s="259"/>
    </row>
    <row r="17" spans="1:12" s="3" customFormat="1" ht="30" customHeight="1">
      <c r="A17" s="280"/>
      <c r="B17" s="364"/>
      <c r="C17" s="364"/>
      <c r="D17" s="364"/>
      <c r="E17" s="363"/>
      <c r="F17" s="186" t="s">
        <v>103</v>
      </c>
      <c r="G17" s="194">
        <v>25000</v>
      </c>
      <c r="H17" s="194">
        <v>25000</v>
      </c>
      <c r="I17" s="194"/>
      <c r="J17" s="194"/>
      <c r="K17" s="194"/>
      <c r="L17" s="260"/>
    </row>
    <row r="18" spans="1:12" s="3" customFormat="1" ht="30" customHeight="1">
      <c r="A18" s="114">
        <v>3</v>
      </c>
      <c r="B18" s="114">
        <v>600</v>
      </c>
      <c r="C18" s="114">
        <v>60016</v>
      </c>
      <c r="D18" s="114">
        <v>6050</v>
      </c>
      <c r="E18" s="131" t="s">
        <v>62</v>
      </c>
      <c r="F18" s="154"/>
      <c r="G18" s="59">
        <v>23212.8</v>
      </c>
      <c r="H18" s="59">
        <v>23212.8</v>
      </c>
      <c r="I18" s="85"/>
      <c r="J18" s="29"/>
      <c r="K18" s="83"/>
      <c r="L18" s="31" t="s">
        <v>37</v>
      </c>
    </row>
    <row r="19" spans="1:12" s="3" customFormat="1" ht="30" customHeight="1">
      <c r="A19" s="280">
        <v>4</v>
      </c>
      <c r="B19" s="280">
        <v>600</v>
      </c>
      <c r="C19" s="280">
        <v>60016</v>
      </c>
      <c r="D19" s="280">
        <v>6050</v>
      </c>
      <c r="E19" s="295" t="s">
        <v>126</v>
      </c>
      <c r="F19" s="166" t="s">
        <v>101</v>
      </c>
      <c r="G19" s="50">
        <v>12000</v>
      </c>
      <c r="H19" s="50">
        <v>12000</v>
      </c>
      <c r="I19" s="26"/>
      <c r="J19" s="22"/>
      <c r="K19" s="22"/>
      <c r="L19" s="258" t="s">
        <v>37</v>
      </c>
    </row>
    <row r="20" spans="1:12" s="3" customFormat="1" ht="30" customHeight="1">
      <c r="A20" s="280"/>
      <c r="B20" s="280"/>
      <c r="C20" s="280"/>
      <c r="D20" s="280"/>
      <c r="E20" s="295"/>
      <c r="F20" s="166" t="s">
        <v>102</v>
      </c>
      <c r="G20" s="50">
        <v>-12000</v>
      </c>
      <c r="H20" s="50">
        <v>-12000</v>
      </c>
      <c r="I20" s="26"/>
      <c r="J20" s="22"/>
      <c r="K20" s="22"/>
      <c r="L20" s="259"/>
    </row>
    <row r="21" spans="1:12" s="3" customFormat="1" ht="30" customHeight="1">
      <c r="A21" s="280"/>
      <c r="B21" s="280"/>
      <c r="C21" s="280"/>
      <c r="D21" s="280"/>
      <c r="E21" s="295"/>
      <c r="F21" s="186" t="s">
        <v>103</v>
      </c>
      <c r="G21" s="193">
        <v>0</v>
      </c>
      <c r="H21" s="193">
        <v>0</v>
      </c>
      <c r="I21" s="194"/>
      <c r="J21" s="195"/>
      <c r="K21" s="195"/>
      <c r="L21" s="260"/>
    </row>
    <row r="22" spans="1:12" s="3" customFormat="1" ht="30" customHeight="1">
      <c r="A22" s="24">
        <v>5</v>
      </c>
      <c r="B22" s="24">
        <v>600</v>
      </c>
      <c r="C22" s="24">
        <v>60016</v>
      </c>
      <c r="D22" s="24">
        <v>6050</v>
      </c>
      <c r="E22" s="67" t="s">
        <v>104</v>
      </c>
      <c r="F22" s="147"/>
      <c r="G22" s="50">
        <v>180000</v>
      </c>
      <c r="H22" s="50">
        <v>180000</v>
      </c>
      <c r="I22" s="26"/>
      <c r="J22" s="22"/>
      <c r="K22" s="22"/>
      <c r="L22" s="24" t="s">
        <v>37</v>
      </c>
    </row>
    <row r="23" spans="1:12" s="3" customFormat="1" ht="30" customHeight="1">
      <c r="A23" s="258">
        <v>6</v>
      </c>
      <c r="B23" s="258">
        <v>700</v>
      </c>
      <c r="C23" s="258">
        <v>70005</v>
      </c>
      <c r="D23" s="258">
        <v>6060</v>
      </c>
      <c r="E23" s="255" t="s">
        <v>83</v>
      </c>
      <c r="F23" s="166" t="s">
        <v>101</v>
      </c>
      <c r="G23" s="50">
        <v>2200000</v>
      </c>
      <c r="H23" s="50">
        <v>1681425</v>
      </c>
      <c r="I23" s="26" t="s">
        <v>130</v>
      </c>
      <c r="J23" s="22"/>
      <c r="K23" s="22"/>
      <c r="L23" s="258" t="s">
        <v>37</v>
      </c>
    </row>
    <row r="24" spans="1:12" s="3" customFormat="1" ht="30" customHeight="1">
      <c r="A24" s="259"/>
      <c r="B24" s="259"/>
      <c r="C24" s="259"/>
      <c r="D24" s="259"/>
      <c r="E24" s="256"/>
      <c r="F24" s="166" t="s">
        <v>102</v>
      </c>
      <c r="G24" s="50">
        <v>0</v>
      </c>
      <c r="H24" s="50">
        <v>-582927.09</v>
      </c>
      <c r="I24" s="26">
        <v>582927.09</v>
      </c>
      <c r="J24" s="22"/>
      <c r="K24" s="22"/>
      <c r="L24" s="259"/>
    </row>
    <row r="25" spans="1:12" s="3" customFormat="1" ht="30" customHeight="1">
      <c r="A25" s="260"/>
      <c r="B25" s="260"/>
      <c r="C25" s="260"/>
      <c r="D25" s="260"/>
      <c r="E25" s="257"/>
      <c r="F25" s="186" t="s">
        <v>103</v>
      </c>
      <c r="G25" s="193">
        <v>2200000</v>
      </c>
      <c r="H25" s="193">
        <f>SUM(H23+H24)</f>
        <v>1098497.9100000001</v>
      </c>
      <c r="I25" s="194" t="s">
        <v>156</v>
      </c>
      <c r="J25" s="195"/>
      <c r="K25" s="195"/>
      <c r="L25" s="260"/>
    </row>
    <row r="26" spans="1:12" s="3" customFormat="1" ht="30" customHeight="1">
      <c r="A26" s="22">
        <v>7</v>
      </c>
      <c r="B26" s="22">
        <v>754</v>
      </c>
      <c r="C26" s="22">
        <v>75412</v>
      </c>
      <c r="D26" s="22">
        <v>6060</v>
      </c>
      <c r="E26" s="113" t="s">
        <v>105</v>
      </c>
      <c r="F26" s="147"/>
      <c r="G26" s="76">
        <v>31500</v>
      </c>
      <c r="H26" s="76">
        <v>31500</v>
      </c>
      <c r="I26" s="86"/>
      <c r="J26" s="87"/>
      <c r="K26" s="87"/>
      <c r="L26" s="24" t="s">
        <v>37</v>
      </c>
    </row>
    <row r="27" spans="1:12" s="3" customFormat="1" ht="30" customHeight="1">
      <c r="A27" s="22">
        <v>8</v>
      </c>
      <c r="B27" s="22">
        <v>754</v>
      </c>
      <c r="C27" s="22">
        <v>75416</v>
      </c>
      <c r="D27" s="22">
        <v>6050</v>
      </c>
      <c r="E27" s="127" t="s">
        <v>107</v>
      </c>
      <c r="F27" s="147"/>
      <c r="G27" s="76">
        <v>10000</v>
      </c>
      <c r="H27" s="76">
        <v>10000</v>
      </c>
      <c r="I27" s="86"/>
      <c r="J27" s="87"/>
      <c r="K27" s="87"/>
      <c r="L27" s="22" t="s">
        <v>37</v>
      </c>
    </row>
    <row r="28" spans="1:12" s="3" customFormat="1" ht="30" customHeight="1">
      <c r="A28" s="22">
        <v>9</v>
      </c>
      <c r="B28" s="22">
        <v>801</v>
      </c>
      <c r="C28" s="22">
        <v>80101</v>
      </c>
      <c r="D28" s="22">
        <v>6060</v>
      </c>
      <c r="E28" s="127" t="s">
        <v>111</v>
      </c>
      <c r="F28" s="147"/>
      <c r="G28" s="76">
        <v>11070</v>
      </c>
      <c r="H28" s="76">
        <v>11070</v>
      </c>
      <c r="I28" s="47"/>
      <c r="J28" s="52"/>
      <c r="K28" s="52"/>
      <c r="L28" s="22" t="s">
        <v>110</v>
      </c>
    </row>
    <row r="29" spans="1:12" s="3" customFormat="1" ht="36.75" customHeight="1">
      <c r="A29" s="22">
        <v>10</v>
      </c>
      <c r="B29" s="22">
        <v>851</v>
      </c>
      <c r="C29" s="22">
        <v>85195</v>
      </c>
      <c r="D29" s="22">
        <v>6050</v>
      </c>
      <c r="E29" s="164" t="s">
        <v>122</v>
      </c>
      <c r="F29" s="147"/>
      <c r="G29" s="76">
        <v>450000</v>
      </c>
      <c r="H29" s="76">
        <v>450000</v>
      </c>
      <c r="I29" s="47"/>
      <c r="J29" s="52"/>
      <c r="K29" s="52"/>
      <c r="L29" s="22" t="s">
        <v>37</v>
      </c>
    </row>
    <row r="30" spans="1:12" s="3" customFormat="1" ht="30" customHeight="1">
      <c r="A30" s="258">
        <v>11</v>
      </c>
      <c r="B30" s="299">
        <v>900</v>
      </c>
      <c r="C30" s="301">
        <v>90001</v>
      </c>
      <c r="D30" s="301">
        <v>6050</v>
      </c>
      <c r="E30" s="303" t="s">
        <v>55</v>
      </c>
      <c r="F30" s="166" t="s">
        <v>101</v>
      </c>
      <c r="G30" s="50">
        <v>100000</v>
      </c>
      <c r="H30" s="50">
        <v>100000</v>
      </c>
      <c r="I30" s="26"/>
      <c r="J30" s="22"/>
      <c r="K30" s="22"/>
      <c r="L30" s="258" t="s">
        <v>37</v>
      </c>
    </row>
    <row r="31" spans="1:12" s="3" customFormat="1" ht="30" customHeight="1">
      <c r="A31" s="259"/>
      <c r="B31" s="300"/>
      <c r="C31" s="302"/>
      <c r="D31" s="302"/>
      <c r="E31" s="304"/>
      <c r="F31" s="166" t="s">
        <v>102</v>
      </c>
      <c r="G31" s="50">
        <v>-31000</v>
      </c>
      <c r="H31" s="50">
        <v>-31000</v>
      </c>
      <c r="I31" s="26"/>
      <c r="J31" s="22"/>
      <c r="K31" s="22"/>
      <c r="L31" s="259"/>
    </row>
    <row r="32" spans="1:12" s="3" customFormat="1" ht="30" customHeight="1">
      <c r="A32" s="259"/>
      <c r="B32" s="300"/>
      <c r="C32" s="302"/>
      <c r="D32" s="302"/>
      <c r="E32" s="304"/>
      <c r="F32" s="208" t="s">
        <v>103</v>
      </c>
      <c r="G32" s="223">
        <v>69000</v>
      </c>
      <c r="H32" s="223">
        <v>69000</v>
      </c>
      <c r="I32" s="194"/>
      <c r="J32" s="195"/>
      <c r="K32" s="195"/>
      <c r="L32" s="260"/>
    </row>
    <row r="33" spans="1:12" s="3" customFormat="1" ht="28.5" customHeight="1">
      <c r="A33" s="280">
        <v>12</v>
      </c>
      <c r="B33" s="280">
        <v>900</v>
      </c>
      <c r="C33" s="280">
        <v>90001</v>
      </c>
      <c r="D33" s="280">
        <v>6060</v>
      </c>
      <c r="E33" s="363" t="s">
        <v>86</v>
      </c>
      <c r="F33" s="166" t="s">
        <v>101</v>
      </c>
      <c r="G33" s="26">
        <v>10000</v>
      </c>
      <c r="H33" s="26">
        <v>10000</v>
      </c>
      <c r="I33" s="26"/>
      <c r="J33" s="22"/>
      <c r="K33" s="22"/>
      <c r="L33" s="258" t="s">
        <v>37</v>
      </c>
    </row>
    <row r="34" spans="1:12" s="3" customFormat="1" ht="28.5" customHeight="1">
      <c r="A34" s="280"/>
      <c r="B34" s="280"/>
      <c r="C34" s="280"/>
      <c r="D34" s="280"/>
      <c r="E34" s="363"/>
      <c r="F34" s="166" t="s">
        <v>102</v>
      </c>
      <c r="G34" s="26">
        <v>50000</v>
      </c>
      <c r="H34" s="26">
        <v>50000</v>
      </c>
      <c r="I34" s="26"/>
      <c r="J34" s="22"/>
      <c r="K34" s="22"/>
      <c r="L34" s="259"/>
    </row>
    <row r="35" spans="1:12" s="3" customFormat="1" ht="28.5" customHeight="1">
      <c r="A35" s="280"/>
      <c r="B35" s="280"/>
      <c r="C35" s="280"/>
      <c r="D35" s="280"/>
      <c r="E35" s="363"/>
      <c r="F35" s="186" t="s">
        <v>103</v>
      </c>
      <c r="G35" s="194">
        <v>60000</v>
      </c>
      <c r="H35" s="194">
        <v>60000</v>
      </c>
      <c r="I35" s="194"/>
      <c r="J35" s="195"/>
      <c r="K35" s="195"/>
      <c r="L35" s="260"/>
    </row>
    <row r="36" spans="1:12" s="3" customFormat="1" ht="42" customHeight="1">
      <c r="A36" s="24">
        <v>13</v>
      </c>
      <c r="B36" s="24">
        <v>900</v>
      </c>
      <c r="C36" s="24">
        <v>90002</v>
      </c>
      <c r="D36" s="24">
        <v>6050</v>
      </c>
      <c r="E36" s="174" t="s">
        <v>131</v>
      </c>
      <c r="F36" s="166"/>
      <c r="G36" s="109">
        <v>70000</v>
      </c>
      <c r="H36" s="26">
        <v>70000</v>
      </c>
      <c r="I36" s="26"/>
      <c r="J36" s="22"/>
      <c r="K36" s="22"/>
      <c r="L36" s="24" t="s">
        <v>109</v>
      </c>
    </row>
    <row r="37" spans="1:12" s="3" customFormat="1" ht="28.5" customHeight="1">
      <c r="A37" s="22">
        <v>14</v>
      </c>
      <c r="B37" s="22">
        <v>900</v>
      </c>
      <c r="C37" s="22">
        <v>90015</v>
      </c>
      <c r="D37" s="22">
        <v>6050</v>
      </c>
      <c r="E37" s="75" t="s">
        <v>67</v>
      </c>
      <c r="F37" s="147"/>
      <c r="G37" s="26">
        <v>17726.56</v>
      </c>
      <c r="H37" s="26">
        <v>17726.56</v>
      </c>
      <c r="I37" s="26"/>
      <c r="J37" s="22"/>
      <c r="K37" s="22"/>
      <c r="L37" s="22" t="s">
        <v>37</v>
      </c>
    </row>
    <row r="38" spans="1:12" s="3" customFormat="1" ht="28.5" customHeight="1">
      <c r="A38" s="258">
        <v>15</v>
      </c>
      <c r="B38" s="258">
        <v>900</v>
      </c>
      <c r="C38" s="258">
        <v>90015</v>
      </c>
      <c r="D38" s="258">
        <v>6050</v>
      </c>
      <c r="E38" s="255" t="s">
        <v>58</v>
      </c>
      <c r="F38" s="166" t="s">
        <v>101</v>
      </c>
      <c r="G38" s="26">
        <v>10000</v>
      </c>
      <c r="H38" s="26">
        <v>10000</v>
      </c>
      <c r="I38" s="22"/>
      <c r="J38" s="22"/>
      <c r="K38" s="22"/>
      <c r="L38" s="258" t="s">
        <v>37</v>
      </c>
    </row>
    <row r="39" spans="1:12" s="3" customFormat="1" ht="28.5" customHeight="1">
      <c r="A39" s="259"/>
      <c r="B39" s="259"/>
      <c r="C39" s="259"/>
      <c r="D39" s="259"/>
      <c r="E39" s="256"/>
      <c r="F39" s="166" t="s">
        <v>102</v>
      </c>
      <c r="G39" s="78">
        <v>-10000</v>
      </c>
      <c r="H39" s="78">
        <v>-10000</v>
      </c>
      <c r="I39" s="24"/>
      <c r="J39" s="24"/>
      <c r="K39" s="24"/>
      <c r="L39" s="259"/>
    </row>
    <row r="40" spans="1:12" s="3" customFormat="1" ht="28.5" customHeight="1">
      <c r="A40" s="260"/>
      <c r="B40" s="260"/>
      <c r="C40" s="260"/>
      <c r="D40" s="260"/>
      <c r="E40" s="257"/>
      <c r="F40" s="186" t="s">
        <v>103</v>
      </c>
      <c r="G40" s="198">
        <v>0</v>
      </c>
      <c r="H40" s="198">
        <v>0</v>
      </c>
      <c r="I40" s="231"/>
      <c r="J40" s="231"/>
      <c r="K40" s="231"/>
      <c r="L40" s="260"/>
    </row>
    <row r="41" spans="1:12" s="3" customFormat="1" ht="28.5" customHeight="1">
      <c r="A41" s="6">
        <v>1</v>
      </c>
      <c r="B41" s="6">
        <v>2</v>
      </c>
      <c r="C41" s="6">
        <v>3</v>
      </c>
      <c r="D41" s="6">
        <v>4</v>
      </c>
      <c r="E41" s="6">
        <v>5</v>
      </c>
      <c r="F41" s="6">
        <v>6</v>
      </c>
      <c r="G41" s="6">
        <v>7</v>
      </c>
      <c r="H41" s="6">
        <v>8</v>
      </c>
      <c r="I41" s="6">
        <v>9</v>
      </c>
      <c r="J41" s="6">
        <v>10</v>
      </c>
      <c r="K41" s="4">
        <v>11</v>
      </c>
      <c r="L41" s="4">
        <v>12</v>
      </c>
    </row>
    <row r="42" spans="1:12" s="3" customFormat="1" ht="28.5" customHeight="1">
      <c r="A42" s="258">
        <v>16</v>
      </c>
      <c r="B42" s="258">
        <v>900</v>
      </c>
      <c r="C42" s="258">
        <v>90015</v>
      </c>
      <c r="D42" s="258">
        <v>6050</v>
      </c>
      <c r="E42" s="255" t="s">
        <v>63</v>
      </c>
      <c r="F42" s="166" t="s">
        <v>101</v>
      </c>
      <c r="G42" s="78">
        <v>12000</v>
      </c>
      <c r="H42" s="78">
        <v>12000</v>
      </c>
      <c r="I42" s="24"/>
      <c r="J42" s="24"/>
      <c r="K42" s="24"/>
      <c r="L42" s="258" t="s">
        <v>37</v>
      </c>
    </row>
    <row r="43" spans="1:12" s="3" customFormat="1" ht="28.5" customHeight="1">
      <c r="A43" s="259"/>
      <c r="B43" s="259"/>
      <c r="C43" s="259"/>
      <c r="D43" s="259"/>
      <c r="E43" s="256"/>
      <c r="F43" s="166" t="s">
        <v>102</v>
      </c>
      <c r="G43" s="78">
        <v>-12000</v>
      </c>
      <c r="H43" s="78">
        <v>-12000</v>
      </c>
      <c r="I43" s="24"/>
      <c r="J43" s="24"/>
      <c r="K43" s="24"/>
      <c r="L43" s="259"/>
    </row>
    <row r="44" spans="1:12" s="3" customFormat="1" ht="28.5" customHeight="1">
      <c r="A44" s="260"/>
      <c r="B44" s="260"/>
      <c r="C44" s="260"/>
      <c r="D44" s="260"/>
      <c r="E44" s="257"/>
      <c r="F44" s="186" t="s">
        <v>103</v>
      </c>
      <c r="G44" s="198">
        <v>0</v>
      </c>
      <c r="H44" s="198">
        <v>0</v>
      </c>
      <c r="I44" s="231"/>
      <c r="J44" s="231"/>
      <c r="K44" s="231"/>
      <c r="L44" s="260"/>
    </row>
    <row r="45" spans="1:12" s="3" customFormat="1" ht="28.5" customHeight="1">
      <c r="A45" s="258">
        <v>17</v>
      </c>
      <c r="B45" s="258">
        <v>900</v>
      </c>
      <c r="C45" s="258">
        <v>90015</v>
      </c>
      <c r="D45" s="258">
        <v>6050</v>
      </c>
      <c r="E45" s="255" t="s">
        <v>70</v>
      </c>
      <c r="F45" s="166" t="s">
        <v>101</v>
      </c>
      <c r="G45" s="78">
        <v>10000</v>
      </c>
      <c r="H45" s="78">
        <v>10000</v>
      </c>
      <c r="I45" s="24"/>
      <c r="J45" s="24"/>
      <c r="K45" s="24"/>
      <c r="L45" s="258" t="s">
        <v>37</v>
      </c>
    </row>
    <row r="46" spans="1:12" s="3" customFormat="1" ht="28.5" customHeight="1">
      <c r="A46" s="259"/>
      <c r="B46" s="259"/>
      <c r="C46" s="259"/>
      <c r="D46" s="259"/>
      <c r="E46" s="256"/>
      <c r="F46" s="166" t="s">
        <v>102</v>
      </c>
      <c r="G46" s="78">
        <v>-10000</v>
      </c>
      <c r="H46" s="78">
        <v>-10000</v>
      </c>
      <c r="I46" s="24"/>
      <c r="J46" s="24"/>
      <c r="K46" s="24"/>
      <c r="L46" s="259"/>
    </row>
    <row r="47" spans="1:12" s="3" customFormat="1" ht="28.5" customHeight="1">
      <c r="A47" s="260"/>
      <c r="B47" s="260"/>
      <c r="C47" s="260"/>
      <c r="D47" s="260"/>
      <c r="E47" s="257"/>
      <c r="F47" s="186" t="s">
        <v>103</v>
      </c>
      <c r="G47" s="198">
        <v>0</v>
      </c>
      <c r="H47" s="198">
        <v>0</v>
      </c>
      <c r="I47" s="231"/>
      <c r="J47" s="231"/>
      <c r="K47" s="231"/>
      <c r="L47" s="260"/>
    </row>
    <row r="48" spans="1:12" s="3" customFormat="1" ht="28.5" customHeight="1">
      <c r="A48" s="258">
        <v>18</v>
      </c>
      <c r="B48" s="258">
        <v>900</v>
      </c>
      <c r="C48" s="258">
        <v>90015</v>
      </c>
      <c r="D48" s="258">
        <v>6050</v>
      </c>
      <c r="E48" s="255" t="s">
        <v>71</v>
      </c>
      <c r="F48" s="166" t="s">
        <v>101</v>
      </c>
      <c r="G48" s="26">
        <v>20000</v>
      </c>
      <c r="H48" s="26">
        <v>20000</v>
      </c>
      <c r="I48" s="22"/>
      <c r="J48" s="22"/>
      <c r="K48" s="22"/>
      <c r="L48" s="258" t="s">
        <v>37</v>
      </c>
    </row>
    <row r="49" spans="1:12" s="3" customFormat="1" ht="28.5" customHeight="1">
      <c r="A49" s="259"/>
      <c r="B49" s="259"/>
      <c r="C49" s="259"/>
      <c r="D49" s="259"/>
      <c r="E49" s="256"/>
      <c r="F49" s="166" t="s">
        <v>102</v>
      </c>
      <c r="G49" s="26">
        <v>-20000</v>
      </c>
      <c r="H49" s="26">
        <v>-20000</v>
      </c>
      <c r="I49" s="22"/>
      <c r="J49" s="22"/>
      <c r="K49" s="22"/>
      <c r="L49" s="259"/>
    </row>
    <row r="50" spans="1:12" s="3" customFormat="1" ht="28.5" customHeight="1">
      <c r="A50" s="260"/>
      <c r="B50" s="260"/>
      <c r="C50" s="260"/>
      <c r="D50" s="260"/>
      <c r="E50" s="257"/>
      <c r="F50" s="186" t="s">
        <v>103</v>
      </c>
      <c r="G50" s="194">
        <v>0</v>
      </c>
      <c r="H50" s="194">
        <v>0</v>
      </c>
      <c r="I50" s="195"/>
      <c r="J50" s="195"/>
      <c r="K50" s="195"/>
      <c r="L50" s="260"/>
    </row>
    <row r="51" spans="1:12" s="3" customFormat="1" ht="28.5" customHeight="1">
      <c r="A51" s="258">
        <v>19</v>
      </c>
      <c r="B51" s="258">
        <v>900</v>
      </c>
      <c r="C51" s="258">
        <v>90015</v>
      </c>
      <c r="D51" s="258">
        <v>6050</v>
      </c>
      <c r="E51" s="255" t="s">
        <v>127</v>
      </c>
      <c r="F51" s="166" t="s">
        <v>101</v>
      </c>
      <c r="G51" s="26">
        <v>25000</v>
      </c>
      <c r="H51" s="26">
        <v>25000</v>
      </c>
      <c r="I51" s="22"/>
      <c r="J51" s="22"/>
      <c r="K51" s="22"/>
      <c r="L51" s="258" t="s">
        <v>37</v>
      </c>
    </row>
    <row r="52" spans="1:12" s="3" customFormat="1" ht="28.5" customHeight="1">
      <c r="A52" s="259"/>
      <c r="B52" s="259"/>
      <c r="C52" s="259"/>
      <c r="D52" s="259"/>
      <c r="E52" s="256"/>
      <c r="F52" s="166" t="s">
        <v>102</v>
      </c>
      <c r="G52" s="26">
        <v>-9000</v>
      </c>
      <c r="H52" s="26">
        <v>-9000</v>
      </c>
      <c r="I52" s="22"/>
      <c r="J52" s="22"/>
      <c r="K52" s="22"/>
      <c r="L52" s="259"/>
    </row>
    <row r="53" spans="1:12" s="3" customFormat="1" ht="28.5" customHeight="1">
      <c r="A53" s="260"/>
      <c r="B53" s="260"/>
      <c r="C53" s="260"/>
      <c r="D53" s="260"/>
      <c r="E53" s="257"/>
      <c r="F53" s="186" t="s">
        <v>103</v>
      </c>
      <c r="G53" s="194">
        <v>16000</v>
      </c>
      <c r="H53" s="194">
        <v>16000</v>
      </c>
      <c r="I53" s="195"/>
      <c r="J53" s="195"/>
      <c r="K53" s="195"/>
      <c r="L53" s="260"/>
    </row>
    <row r="54" spans="1:12" s="3" customFormat="1" ht="28.5" customHeight="1">
      <c r="A54" s="22">
        <v>20</v>
      </c>
      <c r="B54" s="22">
        <v>900</v>
      </c>
      <c r="C54" s="22">
        <v>90095</v>
      </c>
      <c r="D54" s="22">
        <v>6050</v>
      </c>
      <c r="E54" s="75" t="s">
        <v>65</v>
      </c>
      <c r="F54" s="147"/>
      <c r="G54" s="26">
        <v>3500</v>
      </c>
      <c r="H54" s="26">
        <v>3500</v>
      </c>
      <c r="I54" s="22"/>
      <c r="J54" s="22"/>
      <c r="K54" s="22"/>
      <c r="L54" s="22" t="s">
        <v>37</v>
      </c>
    </row>
    <row r="55" spans="1:12" s="3" customFormat="1" ht="28.5" customHeight="1">
      <c r="A55" s="22">
        <v>21</v>
      </c>
      <c r="B55" s="22">
        <v>900</v>
      </c>
      <c r="C55" s="22">
        <v>90095</v>
      </c>
      <c r="D55" s="22">
        <v>6050</v>
      </c>
      <c r="E55" s="75" t="s">
        <v>57</v>
      </c>
      <c r="F55" s="147"/>
      <c r="G55" s="26">
        <v>22500</v>
      </c>
      <c r="H55" s="26">
        <v>22500</v>
      </c>
      <c r="I55" s="22"/>
      <c r="J55" s="22"/>
      <c r="K55" s="22"/>
      <c r="L55" s="22" t="s">
        <v>109</v>
      </c>
    </row>
    <row r="56" spans="1:12" s="3" customFormat="1" ht="28.5" customHeight="1">
      <c r="A56" s="24">
        <v>22</v>
      </c>
      <c r="B56" s="24">
        <v>900</v>
      </c>
      <c r="C56" s="24">
        <v>90095</v>
      </c>
      <c r="D56" s="24">
        <v>6050</v>
      </c>
      <c r="E56" s="163" t="s">
        <v>72</v>
      </c>
      <c r="F56" s="149"/>
      <c r="G56" s="26">
        <v>13484</v>
      </c>
      <c r="H56" s="26">
        <v>13484</v>
      </c>
      <c r="I56" s="22"/>
      <c r="J56" s="22"/>
      <c r="K56" s="22"/>
      <c r="L56" s="24" t="s">
        <v>37</v>
      </c>
    </row>
    <row r="57" spans="1:12" s="3" customFormat="1" ht="28.5" customHeight="1">
      <c r="A57" s="24">
        <v>23</v>
      </c>
      <c r="B57" s="24">
        <v>900</v>
      </c>
      <c r="C57" s="24">
        <v>90095</v>
      </c>
      <c r="D57" s="24">
        <v>6050</v>
      </c>
      <c r="E57" s="163" t="s">
        <v>125</v>
      </c>
      <c r="F57" s="172"/>
      <c r="G57" s="68">
        <v>31800</v>
      </c>
      <c r="H57" s="68">
        <v>31800</v>
      </c>
      <c r="I57" s="157"/>
      <c r="J57" s="157"/>
      <c r="K57" s="157"/>
      <c r="L57" s="24" t="s">
        <v>37</v>
      </c>
    </row>
    <row r="58" spans="1:12" s="3" customFormat="1" ht="28.5" customHeight="1">
      <c r="A58" s="22">
        <v>24</v>
      </c>
      <c r="B58" s="22">
        <v>900</v>
      </c>
      <c r="C58" s="22">
        <v>90095</v>
      </c>
      <c r="D58" s="22">
        <v>6050</v>
      </c>
      <c r="E58" s="75" t="s">
        <v>74</v>
      </c>
      <c r="F58" s="147"/>
      <c r="G58" s="26">
        <v>14813.05</v>
      </c>
      <c r="H58" s="26">
        <v>14813.05</v>
      </c>
      <c r="I58" s="22"/>
      <c r="J58" s="22"/>
      <c r="K58" s="22"/>
      <c r="L58" s="22" t="s">
        <v>37</v>
      </c>
    </row>
    <row r="59" spans="1:12" s="3" customFormat="1" ht="28.5" customHeight="1">
      <c r="A59" s="22">
        <v>25</v>
      </c>
      <c r="B59" s="22">
        <v>926</v>
      </c>
      <c r="C59" s="22">
        <v>92695</v>
      </c>
      <c r="D59" s="22">
        <v>6050</v>
      </c>
      <c r="E59" s="75" t="s">
        <v>75</v>
      </c>
      <c r="F59" s="147"/>
      <c r="G59" s="26">
        <v>10364.3</v>
      </c>
      <c r="H59" s="26">
        <v>10364.3</v>
      </c>
      <c r="I59" s="22"/>
      <c r="J59" s="22"/>
      <c r="K59" s="22"/>
      <c r="L59" s="22" t="s">
        <v>37</v>
      </c>
    </row>
    <row r="60" spans="1:12" s="3" customFormat="1" ht="51.75" customHeight="1">
      <c r="A60" s="31">
        <v>26</v>
      </c>
      <c r="B60" s="31">
        <v>926</v>
      </c>
      <c r="C60" s="31">
        <v>92695</v>
      </c>
      <c r="D60" s="44" t="s">
        <v>91</v>
      </c>
      <c r="E60" s="77" t="s">
        <v>112</v>
      </c>
      <c r="F60" s="146"/>
      <c r="G60" s="26">
        <v>46360</v>
      </c>
      <c r="H60" s="26">
        <v>0</v>
      </c>
      <c r="I60" s="22"/>
      <c r="J60" s="22"/>
      <c r="K60" s="63" t="s">
        <v>90</v>
      </c>
      <c r="L60" s="22" t="s">
        <v>37</v>
      </c>
    </row>
    <row r="61" spans="1:12" s="3" customFormat="1" ht="28.5" customHeight="1">
      <c r="A61" s="247" t="s">
        <v>38</v>
      </c>
      <c r="B61" s="247"/>
      <c r="C61" s="247"/>
      <c r="D61" s="247"/>
      <c r="E61" s="247"/>
      <c r="F61" s="88" t="s">
        <v>101</v>
      </c>
      <c r="G61" s="89">
        <f>SUM(G59+G58+G56+G55+G54+G48+G45+G42+G38+G37+G33+G30+G23+G19+G18+G15+G60+G22+G26+G28+G27+G57+G51+G36+G29)</f>
        <v>3435330.71</v>
      </c>
      <c r="H61" s="89">
        <f>SUM(H59+H58+H56+H55+H54+H48+H45+H42+H38+H37+H33+H30+H23+H19+H18+H15+H60+H22+H26+H28+H27+H57+H51+H36+H29)</f>
        <v>2870395.71</v>
      </c>
      <c r="I61" s="89">
        <v>518575</v>
      </c>
      <c r="J61" s="89">
        <f>SUM(J59+J58+J56+J55+J54+J48+J45+J42+J38+J37+J33+J30+J23+J19+J18+J15+J60+J22+J26+J28+J27+J57+J51+J36+J29)</f>
        <v>0</v>
      </c>
      <c r="K61" s="89">
        <v>46360</v>
      </c>
      <c r="L61" s="248"/>
    </row>
    <row r="62" spans="1:12" s="3" customFormat="1" ht="28.5" customHeight="1">
      <c r="A62" s="247"/>
      <c r="B62" s="247"/>
      <c r="C62" s="247"/>
      <c r="D62" s="247"/>
      <c r="E62" s="247"/>
      <c r="F62" s="88" t="s">
        <v>102</v>
      </c>
      <c r="G62" s="89">
        <f>SUM(G52+G49+G46+G43+G39+G34+G31+G24+G20+G16)</f>
        <v>-129000</v>
      </c>
      <c r="H62" s="89">
        <f>SUM(H52+H49+H46+H43+H39+H34+H31+H24+H20+H16)</f>
        <v>-711927.09</v>
      </c>
      <c r="I62" s="89">
        <f>SUM(I52+I49+I46+I43+I39+I34+I31+I24+I20+I16)</f>
        <v>582927.09</v>
      </c>
      <c r="J62" s="89">
        <f>SUM(J52+J49+J46+J43+J39+J34+J31+J24+J20+J16)</f>
        <v>0</v>
      </c>
      <c r="K62" s="89">
        <f>SUM(K52+K49+K46+K43+K39+K34+K31+K24+K20+K16)</f>
        <v>0</v>
      </c>
      <c r="L62" s="249"/>
    </row>
    <row r="63" spans="1:12" s="3" customFormat="1" ht="28.5" customHeight="1">
      <c r="A63" s="247"/>
      <c r="B63" s="247"/>
      <c r="C63" s="247"/>
      <c r="D63" s="247"/>
      <c r="E63" s="247"/>
      <c r="F63" s="88" t="s">
        <v>103</v>
      </c>
      <c r="G63" s="89">
        <f>SUM(G61+G62)</f>
        <v>3306330.71</v>
      </c>
      <c r="H63" s="89">
        <f>SUM(H61+H62)</f>
        <v>2158468.62</v>
      </c>
      <c r="I63" s="89">
        <f>SUM(I61+I62)</f>
        <v>1101502.0899999999</v>
      </c>
      <c r="J63" s="89">
        <f>SUM(J61+J62)</f>
        <v>0</v>
      </c>
      <c r="K63" s="89">
        <f>SUM(K61+K62)</f>
        <v>46360</v>
      </c>
      <c r="L63" s="250"/>
    </row>
    <row r="64" spans="1:12" s="3" customFormat="1" ht="14.25" customHeight="1">
      <c r="A64" s="90"/>
      <c r="B64" s="90"/>
      <c r="C64" s="90"/>
      <c r="D64" s="90"/>
      <c r="E64" s="91"/>
      <c r="F64" s="151"/>
      <c r="G64" s="37"/>
      <c r="H64" s="37"/>
      <c r="I64" s="90"/>
      <c r="J64" s="90"/>
      <c r="K64" s="90"/>
      <c r="L64" s="90"/>
    </row>
    <row r="65" spans="1:12" s="3" customFormat="1" ht="28.5" customHeight="1">
      <c r="A65" s="92" t="s">
        <v>79</v>
      </c>
      <c r="B65" s="93"/>
      <c r="C65" s="93"/>
      <c r="D65" s="93"/>
      <c r="E65" s="93"/>
      <c r="F65" s="155"/>
      <c r="G65" s="93"/>
      <c r="H65" s="93"/>
      <c r="I65" s="93"/>
      <c r="J65" s="93"/>
      <c r="K65" s="93"/>
      <c r="L65" s="94"/>
    </row>
    <row r="66" spans="1:12" s="3" customFormat="1" ht="45.75" customHeight="1">
      <c r="A66" s="125">
        <v>27</v>
      </c>
      <c r="B66" s="125">
        <v>710</v>
      </c>
      <c r="C66" s="125">
        <v>71095</v>
      </c>
      <c r="D66" s="125">
        <v>6639</v>
      </c>
      <c r="E66" s="126" t="s">
        <v>106</v>
      </c>
      <c r="F66" s="145"/>
      <c r="G66" s="49">
        <v>6390.22</v>
      </c>
      <c r="H66" s="49"/>
      <c r="I66" s="49"/>
      <c r="J66" s="49"/>
      <c r="K66" s="49">
        <v>6390.22</v>
      </c>
      <c r="L66" s="24" t="s">
        <v>37</v>
      </c>
    </row>
    <row r="67" spans="1:12" s="3" customFormat="1" ht="46.5" customHeight="1">
      <c r="A67" s="95">
        <v>28</v>
      </c>
      <c r="B67" s="95">
        <v>851</v>
      </c>
      <c r="C67" s="95">
        <v>85111</v>
      </c>
      <c r="D67" s="95">
        <v>6300</v>
      </c>
      <c r="E67" s="133" t="s">
        <v>114</v>
      </c>
      <c r="F67" s="147"/>
      <c r="G67" s="132">
        <v>15000</v>
      </c>
      <c r="H67" s="49">
        <v>15000</v>
      </c>
      <c r="I67" s="49"/>
      <c r="J67" s="49"/>
      <c r="K67" s="49"/>
      <c r="L67" s="24" t="s">
        <v>37</v>
      </c>
    </row>
    <row r="68" spans="1:12" s="3" customFormat="1" ht="45" customHeight="1">
      <c r="A68" s="95">
        <v>29</v>
      </c>
      <c r="B68" s="95">
        <v>851</v>
      </c>
      <c r="C68" s="95">
        <v>85121</v>
      </c>
      <c r="D68" s="95">
        <v>6220</v>
      </c>
      <c r="E68" s="133" t="s">
        <v>113</v>
      </c>
      <c r="F68" s="147"/>
      <c r="G68" s="132">
        <v>14000</v>
      </c>
      <c r="H68" s="49">
        <v>14000</v>
      </c>
      <c r="I68" s="49"/>
      <c r="J68" s="49"/>
      <c r="K68" s="49"/>
      <c r="L68" s="24" t="s">
        <v>37</v>
      </c>
    </row>
    <row r="69" spans="1:12" s="3" customFormat="1" ht="28.5" customHeight="1">
      <c r="A69" s="95">
        <v>30</v>
      </c>
      <c r="B69" s="95">
        <v>851</v>
      </c>
      <c r="C69" s="95">
        <v>85121</v>
      </c>
      <c r="D69" s="95">
        <v>6220</v>
      </c>
      <c r="E69" s="176" t="s">
        <v>129</v>
      </c>
      <c r="F69" s="166"/>
      <c r="G69" s="132">
        <v>120000</v>
      </c>
      <c r="H69" s="49">
        <v>120000</v>
      </c>
      <c r="I69" s="49"/>
      <c r="J69" s="49"/>
      <c r="K69" s="49"/>
      <c r="L69" s="24" t="s">
        <v>37</v>
      </c>
    </row>
    <row r="70" spans="1:12" s="3" customFormat="1" ht="28.5" customHeight="1">
      <c r="A70" s="365">
        <v>31</v>
      </c>
      <c r="B70" s="365">
        <v>900</v>
      </c>
      <c r="C70" s="365">
        <v>90001</v>
      </c>
      <c r="D70" s="365">
        <v>6230</v>
      </c>
      <c r="E70" s="357" t="s">
        <v>80</v>
      </c>
      <c r="F70" s="166" t="s">
        <v>101</v>
      </c>
      <c r="G70" s="23">
        <v>42000</v>
      </c>
      <c r="H70" s="23">
        <v>42000</v>
      </c>
      <c r="I70" s="96"/>
      <c r="J70" s="96"/>
      <c r="K70" s="23"/>
      <c r="L70" s="258" t="s">
        <v>37</v>
      </c>
    </row>
    <row r="71" spans="1:12" s="3" customFormat="1" ht="28.5" customHeight="1">
      <c r="A71" s="366"/>
      <c r="B71" s="366"/>
      <c r="C71" s="366"/>
      <c r="D71" s="366"/>
      <c r="E71" s="358"/>
      <c r="F71" s="166" t="s">
        <v>102</v>
      </c>
      <c r="G71" s="23">
        <v>-14000</v>
      </c>
      <c r="H71" s="23">
        <v>-14000</v>
      </c>
      <c r="I71" s="96"/>
      <c r="J71" s="96"/>
      <c r="K71" s="23"/>
      <c r="L71" s="259"/>
    </row>
    <row r="72" spans="1:12" s="3" customFormat="1" ht="28.5" customHeight="1">
      <c r="A72" s="367"/>
      <c r="B72" s="367"/>
      <c r="C72" s="367"/>
      <c r="D72" s="367"/>
      <c r="E72" s="359"/>
      <c r="F72" s="186" t="s">
        <v>103</v>
      </c>
      <c r="G72" s="178">
        <v>28000</v>
      </c>
      <c r="H72" s="178">
        <v>28000</v>
      </c>
      <c r="I72" s="232"/>
      <c r="J72" s="232"/>
      <c r="K72" s="178"/>
      <c r="L72" s="260"/>
    </row>
    <row r="73" spans="1:12" s="3" customFormat="1" ht="28.5" customHeight="1">
      <c r="A73" s="125">
        <v>32</v>
      </c>
      <c r="B73" s="125">
        <v>900</v>
      </c>
      <c r="C73" s="125">
        <v>90005</v>
      </c>
      <c r="D73" s="125">
        <v>6230</v>
      </c>
      <c r="E73" s="126" t="s">
        <v>81</v>
      </c>
      <c r="F73" s="158"/>
      <c r="G73" s="23">
        <v>283000</v>
      </c>
      <c r="H73" s="23">
        <v>283000</v>
      </c>
      <c r="I73" s="96"/>
      <c r="J73" s="96"/>
      <c r="K73" s="23"/>
      <c r="L73" s="24" t="s">
        <v>37</v>
      </c>
    </row>
    <row r="74" spans="1:12" s="3" customFormat="1" ht="9" customHeight="1">
      <c r="A74" s="97"/>
      <c r="B74" s="98"/>
      <c r="C74" s="98"/>
      <c r="D74" s="98"/>
      <c r="E74" s="99"/>
      <c r="F74" s="156"/>
      <c r="G74" s="99"/>
      <c r="H74" s="23"/>
      <c r="I74" s="23"/>
      <c r="J74" s="96"/>
      <c r="K74" s="23"/>
      <c r="L74" s="23"/>
    </row>
    <row r="75" spans="1:12" s="3" customFormat="1" ht="28.5" customHeight="1">
      <c r="A75" s="251" t="s">
        <v>82</v>
      </c>
      <c r="B75" s="251"/>
      <c r="C75" s="251"/>
      <c r="D75" s="251"/>
      <c r="E75" s="251"/>
      <c r="F75" s="88" t="s">
        <v>101</v>
      </c>
      <c r="G75" s="89">
        <f>SUM(G70+G73+G66+G67+G68+G69)</f>
        <v>480390.22</v>
      </c>
      <c r="H75" s="89">
        <f>SUM(H70+H73+H66+H67+H68+H69)</f>
        <v>474000</v>
      </c>
      <c r="I75" s="89">
        <f>SUM(I70+I73+I66+I67+I68+I69)</f>
        <v>0</v>
      </c>
      <c r="J75" s="89">
        <f>SUM(J70+J73+J66+J67+J68+J69)</f>
        <v>0</v>
      </c>
      <c r="K75" s="89">
        <f>SUM(K70+K73+K66+K67+K68+K69)</f>
        <v>6390.22</v>
      </c>
      <c r="L75" s="252"/>
    </row>
    <row r="76" spans="1:12" s="3" customFormat="1" ht="28.5" customHeight="1">
      <c r="A76" s="251"/>
      <c r="B76" s="251"/>
      <c r="C76" s="251"/>
      <c r="D76" s="251"/>
      <c r="E76" s="251"/>
      <c r="F76" s="88" t="s">
        <v>102</v>
      </c>
      <c r="G76" s="89">
        <f>SUM(G71)</f>
        <v>-14000</v>
      </c>
      <c r="H76" s="89">
        <f>SUM(H71)</f>
        <v>-14000</v>
      </c>
      <c r="I76" s="89">
        <f>SUM(I71)</f>
        <v>0</v>
      </c>
      <c r="J76" s="89">
        <f>SUM(J71)</f>
        <v>0</v>
      </c>
      <c r="K76" s="89">
        <f>SUM(K71)</f>
        <v>0</v>
      </c>
      <c r="L76" s="253"/>
    </row>
    <row r="77" spans="1:12" s="3" customFormat="1" ht="28.5" customHeight="1">
      <c r="A77" s="251"/>
      <c r="B77" s="251"/>
      <c r="C77" s="251"/>
      <c r="D77" s="251"/>
      <c r="E77" s="251"/>
      <c r="F77" s="88" t="s">
        <v>103</v>
      </c>
      <c r="G77" s="89">
        <f>SUM(G75+G76)</f>
        <v>466390.22</v>
      </c>
      <c r="H77" s="89">
        <f>SUM(H75+H76)</f>
        <v>460000</v>
      </c>
      <c r="I77" s="89">
        <f>SUM(I75+I76)</f>
        <v>0</v>
      </c>
      <c r="J77" s="89">
        <f>SUM(J75+J76)</f>
        <v>0</v>
      </c>
      <c r="K77" s="89">
        <f>SUM(K75+K76)</f>
        <v>6390.22</v>
      </c>
      <c r="L77" s="254"/>
    </row>
    <row r="78" spans="1:12" s="3" customFormat="1" ht="27.75" customHeight="1">
      <c r="A78" s="6">
        <v>1</v>
      </c>
      <c r="B78" s="6">
        <v>2</v>
      </c>
      <c r="C78" s="6">
        <v>3</v>
      </c>
      <c r="D78" s="6">
        <v>4</v>
      </c>
      <c r="E78" s="6">
        <v>5</v>
      </c>
      <c r="F78" s="6">
        <v>6</v>
      </c>
      <c r="G78" s="6">
        <v>7</v>
      </c>
      <c r="H78" s="6">
        <v>8</v>
      </c>
      <c r="I78" s="6">
        <v>9</v>
      </c>
      <c r="J78" s="6">
        <v>10</v>
      </c>
      <c r="K78" s="4">
        <v>11</v>
      </c>
      <c r="L78" s="4">
        <v>12</v>
      </c>
    </row>
    <row r="79" spans="1:12" s="3" customFormat="1" ht="32.25" customHeight="1">
      <c r="A79" s="327" t="s">
        <v>16</v>
      </c>
      <c r="B79" s="327"/>
      <c r="C79" s="327"/>
      <c r="D79" s="327"/>
      <c r="E79" s="327"/>
      <c r="F79" s="152"/>
      <c r="G79" s="100"/>
      <c r="H79" s="100"/>
      <c r="I79" s="100"/>
      <c r="J79" s="100"/>
      <c r="K79" s="100"/>
      <c r="L79" s="100"/>
    </row>
    <row r="80" spans="1:12" ht="28.5" customHeight="1">
      <c r="A80" s="258">
        <v>33</v>
      </c>
      <c r="B80" s="305" t="s">
        <v>17</v>
      </c>
      <c r="C80" s="305" t="s">
        <v>18</v>
      </c>
      <c r="D80" s="258">
        <v>6050</v>
      </c>
      <c r="E80" s="308" t="s">
        <v>19</v>
      </c>
      <c r="F80" s="166" t="s">
        <v>101</v>
      </c>
      <c r="G80" s="49">
        <v>370000</v>
      </c>
      <c r="H80" s="61">
        <v>3000</v>
      </c>
      <c r="I80" s="43" t="s">
        <v>92</v>
      </c>
      <c r="J80" s="49"/>
      <c r="K80" s="62"/>
      <c r="L80" s="258" t="s">
        <v>37</v>
      </c>
    </row>
    <row r="81" spans="1:12" ht="28.5" customHeight="1">
      <c r="A81" s="259"/>
      <c r="B81" s="306"/>
      <c r="C81" s="306"/>
      <c r="D81" s="259"/>
      <c r="E81" s="309"/>
      <c r="F81" s="166" t="s">
        <v>102</v>
      </c>
      <c r="G81" s="49">
        <v>-62000</v>
      </c>
      <c r="H81" s="61">
        <v>305000</v>
      </c>
      <c r="I81" s="43">
        <v>-367000</v>
      </c>
      <c r="J81" s="49"/>
      <c r="K81" s="62"/>
      <c r="L81" s="259"/>
    </row>
    <row r="82" spans="1:12" ht="28.5" customHeight="1">
      <c r="A82" s="260"/>
      <c r="B82" s="307"/>
      <c r="C82" s="307"/>
      <c r="D82" s="260"/>
      <c r="E82" s="310"/>
      <c r="F82" s="186" t="s">
        <v>103</v>
      </c>
      <c r="G82" s="188">
        <v>308000</v>
      </c>
      <c r="H82" s="189">
        <v>308000</v>
      </c>
      <c r="I82" s="190">
        <v>0</v>
      </c>
      <c r="J82" s="188"/>
      <c r="K82" s="191"/>
      <c r="L82" s="260"/>
    </row>
    <row r="83" spans="1:12" ht="28.5" customHeight="1">
      <c r="A83" s="24">
        <v>34</v>
      </c>
      <c r="B83" s="58" t="s">
        <v>17</v>
      </c>
      <c r="C83" s="58" t="s">
        <v>18</v>
      </c>
      <c r="D83" s="24">
        <v>6050</v>
      </c>
      <c r="E83" s="167" t="s">
        <v>89</v>
      </c>
      <c r="F83" s="148"/>
      <c r="G83" s="49">
        <v>67000</v>
      </c>
      <c r="H83" s="61">
        <v>67000</v>
      </c>
      <c r="I83" s="43"/>
      <c r="J83" s="49"/>
      <c r="K83" s="62"/>
      <c r="L83" s="24" t="s">
        <v>37</v>
      </c>
    </row>
    <row r="84" spans="1:12" ht="82.5" customHeight="1">
      <c r="A84" s="258">
        <v>35</v>
      </c>
      <c r="B84" s="332" t="s">
        <v>17</v>
      </c>
      <c r="C84" s="332" t="s">
        <v>18</v>
      </c>
      <c r="D84" s="261">
        <v>6050</v>
      </c>
      <c r="E84" s="296" t="s">
        <v>53</v>
      </c>
      <c r="F84" s="147" t="s">
        <v>101</v>
      </c>
      <c r="G84" s="43" t="s">
        <v>132</v>
      </c>
      <c r="H84" s="43" t="s">
        <v>133</v>
      </c>
      <c r="I84" s="43" t="s">
        <v>116</v>
      </c>
      <c r="J84" s="134"/>
      <c r="K84" s="134"/>
      <c r="L84" s="258" t="s">
        <v>37</v>
      </c>
    </row>
    <row r="85" spans="1:12" ht="82.5" customHeight="1">
      <c r="A85" s="259"/>
      <c r="B85" s="333"/>
      <c r="C85" s="333"/>
      <c r="D85" s="262"/>
      <c r="E85" s="297"/>
      <c r="F85" s="166" t="s">
        <v>102</v>
      </c>
      <c r="G85" s="43" t="s">
        <v>158</v>
      </c>
      <c r="H85" s="43" t="s">
        <v>152</v>
      </c>
      <c r="I85" s="43" t="s">
        <v>151</v>
      </c>
      <c r="J85" s="134"/>
      <c r="K85" s="134"/>
      <c r="L85" s="259"/>
    </row>
    <row r="86" spans="1:12" ht="82.5" customHeight="1">
      <c r="A86" s="260"/>
      <c r="B86" s="334"/>
      <c r="C86" s="334"/>
      <c r="D86" s="263"/>
      <c r="E86" s="298"/>
      <c r="F86" s="186" t="s">
        <v>103</v>
      </c>
      <c r="G86" s="180" t="s">
        <v>139</v>
      </c>
      <c r="H86" s="180" t="s">
        <v>154</v>
      </c>
      <c r="I86" s="180" t="s">
        <v>153</v>
      </c>
      <c r="J86" s="180"/>
      <c r="K86" s="180"/>
      <c r="L86" s="260"/>
    </row>
    <row r="87" spans="1:12" ht="28.5" customHeight="1">
      <c r="A87" s="258">
        <v>36</v>
      </c>
      <c r="B87" s="305" t="s">
        <v>17</v>
      </c>
      <c r="C87" s="305" t="s">
        <v>18</v>
      </c>
      <c r="D87" s="261">
        <v>6050</v>
      </c>
      <c r="E87" s="264" t="s">
        <v>20</v>
      </c>
      <c r="F87" s="166" t="s">
        <v>101</v>
      </c>
      <c r="G87" s="43">
        <v>990000</v>
      </c>
      <c r="H87" s="43">
        <v>43500</v>
      </c>
      <c r="I87" s="36" t="s">
        <v>93</v>
      </c>
      <c r="J87" s="32"/>
      <c r="K87" s="33"/>
      <c r="L87" s="258" t="s">
        <v>37</v>
      </c>
    </row>
    <row r="88" spans="1:12" ht="28.5" customHeight="1">
      <c r="A88" s="259"/>
      <c r="B88" s="306"/>
      <c r="C88" s="306"/>
      <c r="D88" s="262"/>
      <c r="E88" s="265"/>
      <c r="F88" s="166" t="s">
        <v>102</v>
      </c>
      <c r="G88" s="43">
        <v>-18000</v>
      </c>
      <c r="H88" s="43">
        <v>928500</v>
      </c>
      <c r="I88" s="36">
        <v>-946500</v>
      </c>
      <c r="J88" s="32"/>
      <c r="K88" s="33"/>
      <c r="L88" s="259"/>
    </row>
    <row r="89" spans="1:12" ht="28.5" customHeight="1">
      <c r="A89" s="260"/>
      <c r="B89" s="307"/>
      <c r="C89" s="307"/>
      <c r="D89" s="263"/>
      <c r="E89" s="266"/>
      <c r="F89" s="186" t="s">
        <v>103</v>
      </c>
      <c r="G89" s="180">
        <v>972000</v>
      </c>
      <c r="H89" s="180">
        <v>972000</v>
      </c>
      <c r="I89" s="178">
        <v>0</v>
      </c>
      <c r="J89" s="192"/>
      <c r="K89" s="180"/>
      <c r="L89" s="260"/>
    </row>
    <row r="90" spans="1:16" ht="28.5" customHeight="1">
      <c r="A90" s="280">
        <v>37</v>
      </c>
      <c r="B90" s="322" t="s">
        <v>17</v>
      </c>
      <c r="C90" s="322" t="s">
        <v>18</v>
      </c>
      <c r="D90" s="350">
        <v>6050</v>
      </c>
      <c r="E90" s="264" t="s">
        <v>49</v>
      </c>
      <c r="F90" s="166" t="s">
        <v>101</v>
      </c>
      <c r="G90" s="43">
        <v>315000</v>
      </c>
      <c r="H90" s="43">
        <v>315000</v>
      </c>
      <c r="I90" s="36"/>
      <c r="J90" s="32"/>
      <c r="K90" s="33"/>
      <c r="L90" s="280" t="s">
        <v>37</v>
      </c>
      <c r="P90" s="19"/>
    </row>
    <row r="91" spans="1:16" ht="28.5" customHeight="1">
      <c r="A91" s="280"/>
      <c r="B91" s="322"/>
      <c r="C91" s="322"/>
      <c r="D91" s="350"/>
      <c r="E91" s="265"/>
      <c r="F91" s="166" t="s">
        <v>102</v>
      </c>
      <c r="G91" s="43">
        <v>-118000</v>
      </c>
      <c r="H91" s="43">
        <v>-118000</v>
      </c>
      <c r="I91" s="36"/>
      <c r="J91" s="32"/>
      <c r="K91" s="33"/>
      <c r="L91" s="280"/>
      <c r="P91" s="19"/>
    </row>
    <row r="92" spans="1:16" ht="28.5" customHeight="1">
      <c r="A92" s="280"/>
      <c r="B92" s="322"/>
      <c r="C92" s="322"/>
      <c r="D92" s="350"/>
      <c r="E92" s="266"/>
      <c r="F92" s="186" t="s">
        <v>103</v>
      </c>
      <c r="G92" s="180">
        <v>197000</v>
      </c>
      <c r="H92" s="180">
        <v>197000</v>
      </c>
      <c r="I92" s="178"/>
      <c r="J92" s="192"/>
      <c r="K92" s="180"/>
      <c r="L92" s="280"/>
      <c r="P92" s="19"/>
    </row>
    <row r="93" spans="1:12" ht="28.5" customHeight="1">
      <c r="A93" s="31">
        <v>38</v>
      </c>
      <c r="B93" s="122" t="s">
        <v>17</v>
      </c>
      <c r="C93" s="123" t="s">
        <v>18</v>
      </c>
      <c r="D93" s="124">
        <v>6050</v>
      </c>
      <c r="E93" s="45" t="s">
        <v>48</v>
      </c>
      <c r="F93" s="144"/>
      <c r="G93" s="60">
        <v>250000</v>
      </c>
      <c r="H93" s="60">
        <v>250000</v>
      </c>
      <c r="I93" s="117"/>
      <c r="J93" s="118"/>
      <c r="K93" s="119"/>
      <c r="L93" s="31" t="s">
        <v>37</v>
      </c>
    </row>
    <row r="94" spans="1:12" ht="28.5" customHeight="1">
      <c r="A94" s="114">
        <v>39</v>
      </c>
      <c r="B94" s="120" t="s">
        <v>13</v>
      </c>
      <c r="C94" s="120" t="s">
        <v>29</v>
      </c>
      <c r="D94" s="121">
        <v>6050</v>
      </c>
      <c r="E94" s="115" t="s">
        <v>30</v>
      </c>
      <c r="F94" s="150"/>
      <c r="G94" s="35">
        <v>10000</v>
      </c>
      <c r="H94" s="35">
        <v>10000</v>
      </c>
      <c r="I94" s="8"/>
      <c r="J94" s="8"/>
      <c r="K94" s="9"/>
      <c r="L94" s="24" t="s">
        <v>37</v>
      </c>
    </row>
    <row r="95" spans="1:12" ht="28.5" customHeight="1">
      <c r="A95" s="280">
        <v>40</v>
      </c>
      <c r="B95" s="293" t="s">
        <v>13</v>
      </c>
      <c r="C95" s="293" t="s">
        <v>32</v>
      </c>
      <c r="D95" s="350">
        <v>6050</v>
      </c>
      <c r="E95" s="25" t="s">
        <v>33</v>
      </c>
      <c r="F95" s="228"/>
      <c r="G95" s="270">
        <v>11000</v>
      </c>
      <c r="H95" s="270">
        <v>11000</v>
      </c>
      <c r="I95" s="273"/>
      <c r="J95" s="273"/>
      <c r="K95" s="276"/>
      <c r="L95" s="258" t="s">
        <v>37</v>
      </c>
    </row>
    <row r="96" spans="1:12" ht="28.5" customHeight="1">
      <c r="A96" s="280"/>
      <c r="B96" s="293"/>
      <c r="C96" s="293"/>
      <c r="D96" s="350"/>
      <c r="E96" s="212" t="s">
        <v>141</v>
      </c>
      <c r="F96" s="229"/>
      <c r="G96" s="271"/>
      <c r="H96" s="271"/>
      <c r="I96" s="274"/>
      <c r="J96" s="274"/>
      <c r="K96" s="277"/>
      <c r="L96" s="259"/>
    </row>
    <row r="97" spans="1:12" ht="45.75" customHeight="1">
      <c r="A97" s="280"/>
      <c r="B97" s="293"/>
      <c r="C97" s="293"/>
      <c r="D97" s="350"/>
      <c r="E97" s="174" t="s">
        <v>140</v>
      </c>
      <c r="F97" s="230"/>
      <c r="G97" s="272"/>
      <c r="H97" s="272"/>
      <c r="I97" s="275"/>
      <c r="J97" s="275"/>
      <c r="K97" s="278"/>
      <c r="L97" s="260"/>
    </row>
    <row r="98" spans="1:12" ht="28.5" customHeight="1">
      <c r="A98" s="55">
        <v>41</v>
      </c>
      <c r="B98" s="55">
        <v>600</v>
      </c>
      <c r="C98" s="55">
        <v>60016</v>
      </c>
      <c r="D98" s="55">
        <v>6050</v>
      </c>
      <c r="E98" s="168" t="s">
        <v>21</v>
      </c>
      <c r="F98" s="173"/>
      <c r="G98" s="142">
        <v>559000</v>
      </c>
      <c r="H98" s="142">
        <v>257700</v>
      </c>
      <c r="I98" s="154"/>
      <c r="J98" s="142">
        <v>301300</v>
      </c>
      <c r="K98" s="206"/>
      <c r="L98" s="42" t="s">
        <v>37</v>
      </c>
    </row>
    <row r="99" spans="1:12" ht="28.5" customHeight="1">
      <c r="A99" s="348">
        <v>42</v>
      </c>
      <c r="B99" s="348">
        <v>600</v>
      </c>
      <c r="C99" s="348">
        <v>60016</v>
      </c>
      <c r="D99" s="348">
        <v>6050</v>
      </c>
      <c r="E99" s="345" t="s">
        <v>22</v>
      </c>
      <c r="F99" s="166" t="s">
        <v>101</v>
      </c>
      <c r="G99" s="5">
        <v>24000</v>
      </c>
      <c r="H99" s="5">
        <v>24000</v>
      </c>
      <c r="I99" s="12"/>
      <c r="J99" s="13"/>
      <c r="K99" s="12"/>
      <c r="L99" s="312" t="s">
        <v>37</v>
      </c>
    </row>
    <row r="100" spans="1:12" ht="28.5" customHeight="1">
      <c r="A100" s="302"/>
      <c r="B100" s="302"/>
      <c r="C100" s="302"/>
      <c r="D100" s="302"/>
      <c r="E100" s="346"/>
      <c r="F100" s="166" t="s">
        <v>102</v>
      </c>
      <c r="G100" s="5">
        <v>5000</v>
      </c>
      <c r="H100" s="5">
        <v>5000</v>
      </c>
      <c r="I100" s="12"/>
      <c r="J100" s="13"/>
      <c r="K100" s="12"/>
      <c r="L100" s="313"/>
    </row>
    <row r="101" spans="1:12" ht="28.5" customHeight="1">
      <c r="A101" s="349"/>
      <c r="B101" s="349"/>
      <c r="C101" s="349"/>
      <c r="D101" s="349"/>
      <c r="E101" s="347"/>
      <c r="F101" s="186" t="s">
        <v>103</v>
      </c>
      <c r="G101" s="202">
        <v>29000</v>
      </c>
      <c r="H101" s="202">
        <v>29000</v>
      </c>
      <c r="I101" s="203"/>
      <c r="J101" s="204"/>
      <c r="K101" s="203"/>
      <c r="L101" s="314"/>
    </row>
    <row r="102" spans="1:12" ht="28.5" customHeight="1">
      <c r="A102" s="4">
        <v>43</v>
      </c>
      <c r="B102" s="4">
        <v>600</v>
      </c>
      <c r="C102" s="4">
        <v>60016</v>
      </c>
      <c r="D102" s="4">
        <v>6050</v>
      </c>
      <c r="E102" s="74" t="s">
        <v>46</v>
      </c>
      <c r="F102" s="187"/>
      <c r="G102" s="10">
        <v>257000</v>
      </c>
      <c r="H102" s="10">
        <v>7000</v>
      </c>
      <c r="I102" s="205"/>
      <c r="J102" s="10">
        <v>250000</v>
      </c>
      <c r="K102" s="11"/>
      <c r="L102" s="42" t="s">
        <v>37</v>
      </c>
    </row>
    <row r="103" spans="1:12" ht="28.5" customHeight="1">
      <c r="A103" s="280">
        <v>44</v>
      </c>
      <c r="B103" s="280">
        <v>600</v>
      </c>
      <c r="C103" s="280">
        <v>60016</v>
      </c>
      <c r="D103" s="280">
        <v>6050</v>
      </c>
      <c r="E103" s="294" t="s">
        <v>88</v>
      </c>
      <c r="F103" s="166" t="s">
        <v>101</v>
      </c>
      <c r="G103" s="26">
        <v>50000</v>
      </c>
      <c r="H103" s="26">
        <v>50000</v>
      </c>
      <c r="I103" s="27"/>
      <c r="J103" s="53"/>
      <c r="K103" s="53"/>
      <c r="L103" s="280" t="s">
        <v>37</v>
      </c>
    </row>
    <row r="104" spans="1:12" ht="28.5" customHeight="1">
      <c r="A104" s="280"/>
      <c r="B104" s="280"/>
      <c r="C104" s="280"/>
      <c r="D104" s="280"/>
      <c r="E104" s="294"/>
      <c r="F104" s="166" t="s">
        <v>102</v>
      </c>
      <c r="G104" s="26">
        <v>-13000</v>
      </c>
      <c r="H104" s="26">
        <v>-13000</v>
      </c>
      <c r="I104" s="27"/>
      <c r="J104" s="53"/>
      <c r="K104" s="53"/>
      <c r="L104" s="280"/>
    </row>
    <row r="105" spans="1:12" ht="28.5" customHeight="1">
      <c r="A105" s="280"/>
      <c r="B105" s="280"/>
      <c r="C105" s="280"/>
      <c r="D105" s="280"/>
      <c r="E105" s="294"/>
      <c r="F105" s="186" t="s">
        <v>103</v>
      </c>
      <c r="G105" s="194">
        <v>37000</v>
      </c>
      <c r="H105" s="194">
        <v>37000</v>
      </c>
      <c r="I105" s="186"/>
      <c r="J105" s="207"/>
      <c r="K105" s="207"/>
      <c r="L105" s="280"/>
    </row>
    <row r="106" spans="1:12" ht="28.5" customHeight="1">
      <c r="A106" s="280">
        <v>45</v>
      </c>
      <c r="B106" s="280">
        <v>600</v>
      </c>
      <c r="C106" s="280">
        <v>60016</v>
      </c>
      <c r="D106" s="280">
        <v>6050</v>
      </c>
      <c r="E106" s="294" t="s">
        <v>42</v>
      </c>
      <c r="F106" s="166" t="s">
        <v>101</v>
      </c>
      <c r="G106" s="47">
        <v>50000</v>
      </c>
      <c r="H106" s="47">
        <v>50000</v>
      </c>
      <c r="I106" s="27"/>
      <c r="J106" s="53"/>
      <c r="K106" s="53"/>
      <c r="L106" s="280" t="s">
        <v>37</v>
      </c>
    </row>
    <row r="107" spans="1:12" ht="28.5" customHeight="1">
      <c r="A107" s="280"/>
      <c r="B107" s="280"/>
      <c r="C107" s="280"/>
      <c r="D107" s="280"/>
      <c r="E107" s="294"/>
      <c r="F107" s="166" t="s">
        <v>102</v>
      </c>
      <c r="G107" s="47">
        <v>-50000</v>
      </c>
      <c r="H107" s="47">
        <v>-50000</v>
      </c>
      <c r="I107" s="27"/>
      <c r="J107" s="53"/>
      <c r="K107" s="53"/>
      <c r="L107" s="280"/>
    </row>
    <row r="108" spans="1:12" ht="28.5" customHeight="1">
      <c r="A108" s="258"/>
      <c r="B108" s="258"/>
      <c r="C108" s="258"/>
      <c r="D108" s="258"/>
      <c r="E108" s="264"/>
      <c r="F108" s="208" t="s">
        <v>103</v>
      </c>
      <c r="G108" s="198">
        <v>0</v>
      </c>
      <c r="H108" s="198">
        <v>0</v>
      </c>
      <c r="I108" s="208"/>
      <c r="J108" s="233"/>
      <c r="K108" s="233"/>
      <c r="L108" s="258"/>
    </row>
    <row r="109" spans="1:12" ht="28.5" customHeight="1">
      <c r="A109" s="234"/>
      <c r="B109" s="234"/>
      <c r="C109" s="234"/>
      <c r="D109" s="234"/>
      <c r="E109" s="181"/>
      <c r="F109" s="235"/>
      <c r="G109" s="236"/>
      <c r="H109" s="236"/>
      <c r="I109" s="235"/>
      <c r="J109" s="237"/>
      <c r="K109" s="237"/>
      <c r="L109" s="234"/>
    </row>
    <row r="110" spans="1:12" ht="28.5" customHeight="1">
      <c r="A110" s="6">
        <v>1</v>
      </c>
      <c r="B110" s="6">
        <v>2</v>
      </c>
      <c r="C110" s="6">
        <v>3</v>
      </c>
      <c r="D110" s="6">
        <v>4</v>
      </c>
      <c r="E110" s="6">
        <v>5</v>
      </c>
      <c r="F110" s="6">
        <v>6</v>
      </c>
      <c r="G110" s="6">
        <v>7</v>
      </c>
      <c r="H110" s="6">
        <v>8</v>
      </c>
      <c r="I110" s="6">
        <v>9</v>
      </c>
      <c r="J110" s="6">
        <v>10</v>
      </c>
      <c r="K110" s="4">
        <v>11</v>
      </c>
      <c r="L110" s="4">
        <v>12</v>
      </c>
    </row>
    <row r="111" spans="1:12" ht="28.5" customHeight="1">
      <c r="A111" s="258">
        <v>46</v>
      </c>
      <c r="B111" s="258">
        <v>600</v>
      </c>
      <c r="C111" s="258">
        <v>60016</v>
      </c>
      <c r="D111" s="258">
        <v>6050</v>
      </c>
      <c r="E111" s="264" t="s">
        <v>45</v>
      </c>
      <c r="F111" s="166" t="s">
        <v>101</v>
      </c>
      <c r="G111" s="110">
        <v>400000</v>
      </c>
      <c r="H111" s="68">
        <v>50000</v>
      </c>
      <c r="I111" s="65"/>
      <c r="J111" s="78">
        <v>350000</v>
      </c>
      <c r="K111" s="70"/>
      <c r="L111" s="258" t="s">
        <v>37</v>
      </c>
    </row>
    <row r="112" spans="1:12" ht="28.5" customHeight="1">
      <c r="A112" s="259"/>
      <c r="B112" s="259"/>
      <c r="C112" s="259"/>
      <c r="D112" s="259"/>
      <c r="E112" s="265"/>
      <c r="F112" s="166" t="s">
        <v>102</v>
      </c>
      <c r="G112" s="110">
        <v>-100000</v>
      </c>
      <c r="H112" s="68">
        <v>-40000</v>
      </c>
      <c r="I112" s="65"/>
      <c r="J112" s="78">
        <v>-60000</v>
      </c>
      <c r="K112" s="70"/>
      <c r="L112" s="259"/>
    </row>
    <row r="113" spans="1:12" ht="28.5" customHeight="1">
      <c r="A113" s="260"/>
      <c r="B113" s="260"/>
      <c r="C113" s="260"/>
      <c r="D113" s="260"/>
      <c r="E113" s="266"/>
      <c r="F113" s="186" t="s">
        <v>103</v>
      </c>
      <c r="G113" s="210">
        <v>300000</v>
      </c>
      <c r="H113" s="198">
        <v>10000</v>
      </c>
      <c r="I113" s="211"/>
      <c r="J113" s="198">
        <v>290000</v>
      </c>
      <c r="K113" s="209"/>
      <c r="L113" s="260"/>
    </row>
    <row r="114" spans="1:12" ht="28.5" customHeight="1">
      <c r="A114" s="22">
        <v>47</v>
      </c>
      <c r="B114" s="22">
        <v>600</v>
      </c>
      <c r="C114" s="22">
        <v>60016</v>
      </c>
      <c r="D114" s="22">
        <v>6050</v>
      </c>
      <c r="E114" s="27" t="s">
        <v>98</v>
      </c>
      <c r="F114" s="160"/>
      <c r="G114" s="47">
        <v>624000</v>
      </c>
      <c r="H114" s="47">
        <v>24000</v>
      </c>
      <c r="I114" s="48" t="s">
        <v>121</v>
      </c>
      <c r="J114" s="53"/>
      <c r="K114" s="53"/>
      <c r="L114" s="24" t="s">
        <v>37</v>
      </c>
    </row>
    <row r="115" spans="1:12" ht="28.5" customHeight="1">
      <c r="A115" s="24">
        <v>48</v>
      </c>
      <c r="B115" s="24">
        <v>600</v>
      </c>
      <c r="C115" s="24">
        <v>60016</v>
      </c>
      <c r="D115" s="24">
        <v>6050</v>
      </c>
      <c r="E115" s="79" t="s">
        <v>51</v>
      </c>
      <c r="F115" s="147"/>
      <c r="G115" s="47">
        <v>50000</v>
      </c>
      <c r="H115" s="68">
        <v>50000</v>
      </c>
      <c r="I115" s="67"/>
      <c r="J115" s="69"/>
      <c r="K115" s="70"/>
      <c r="L115" s="24" t="s">
        <v>37</v>
      </c>
    </row>
    <row r="116" spans="1:12" ht="28.5" customHeight="1">
      <c r="A116" s="258">
        <v>49</v>
      </c>
      <c r="B116" s="258">
        <v>600</v>
      </c>
      <c r="C116" s="258">
        <v>60016</v>
      </c>
      <c r="D116" s="258">
        <v>6050</v>
      </c>
      <c r="E116" s="351" t="s">
        <v>50</v>
      </c>
      <c r="F116" s="166" t="s">
        <v>101</v>
      </c>
      <c r="G116" s="68">
        <v>625000</v>
      </c>
      <c r="H116" s="68">
        <v>269173</v>
      </c>
      <c r="I116" s="67"/>
      <c r="J116" s="78">
        <v>355827</v>
      </c>
      <c r="K116" s="70"/>
      <c r="L116" s="258" t="s">
        <v>37</v>
      </c>
    </row>
    <row r="117" spans="1:12" ht="28.5" customHeight="1">
      <c r="A117" s="259"/>
      <c r="B117" s="259"/>
      <c r="C117" s="259"/>
      <c r="D117" s="259"/>
      <c r="E117" s="352"/>
      <c r="F117" s="166" t="s">
        <v>102</v>
      </c>
      <c r="G117" s="68">
        <v>-395000</v>
      </c>
      <c r="H117" s="68">
        <v>-239173</v>
      </c>
      <c r="I117" s="67"/>
      <c r="J117" s="78">
        <v>-155827</v>
      </c>
      <c r="K117" s="70"/>
      <c r="L117" s="259"/>
    </row>
    <row r="118" spans="1:12" ht="28.5" customHeight="1">
      <c r="A118" s="260"/>
      <c r="B118" s="260"/>
      <c r="C118" s="260"/>
      <c r="D118" s="260"/>
      <c r="E118" s="353"/>
      <c r="F118" s="186" t="s">
        <v>103</v>
      </c>
      <c r="G118" s="198">
        <v>230000</v>
      </c>
      <c r="H118" s="198">
        <v>30000</v>
      </c>
      <c r="I118" s="208"/>
      <c r="J118" s="198">
        <v>200000</v>
      </c>
      <c r="K118" s="209"/>
      <c r="L118" s="260"/>
    </row>
    <row r="119" spans="1:12" ht="28.5" customHeight="1">
      <c r="A119" s="258">
        <v>50</v>
      </c>
      <c r="B119" s="258">
        <v>600</v>
      </c>
      <c r="C119" s="258">
        <v>60016</v>
      </c>
      <c r="D119" s="258">
        <v>6050</v>
      </c>
      <c r="E119" s="351" t="s">
        <v>120</v>
      </c>
      <c r="F119" s="166" t="s">
        <v>101</v>
      </c>
      <c r="G119" s="68">
        <v>250000</v>
      </c>
      <c r="H119" s="68">
        <v>100000</v>
      </c>
      <c r="I119" s="145"/>
      <c r="J119" s="68">
        <v>150000</v>
      </c>
      <c r="K119" s="153"/>
      <c r="L119" s="258" t="s">
        <v>37</v>
      </c>
    </row>
    <row r="120" spans="1:12" ht="28.5" customHeight="1">
      <c r="A120" s="259"/>
      <c r="B120" s="259"/>
      <c r="C120" s="259"/>
      <c r="D120" s="259"/>
      <c r="E120" s="352"/>
      <c r="F120" s="166" t="s">
        <v>102</v>
      </c>
      <c r="G120" s="68">
        <v>-60000</v>
      </c>
      <c r="H120" s="68">
        <v>-60000</v>
      </c>
      <c r="I120" s="175"/>
      <c r="J120" s="68">
        <v>0</v>
      </c>
      <c r="K120" s="153"/>
      <c r="L120" s="259"/>
    </row>
    <row r="121" spans="1:12" ht="28.5" customHeight="1">
      <c r="A121" s="260"/>
      <c r="B121" s="260"/>
      <c r="C121" s="260"/>
      <c r="D121" s="260"/>
      <c r="E121" s="353"/>
      <c r="F121" s="186" t="s">
        <v>103</v>
      </c>
      <c r="G121" s="198">
        <v>190000</v>
      </c>
      <c r="H121" s="198">
        <v>40000</v>
      </c>
      <c r="I121" s="208"/>
      <c r="J121" s="198">
        <v>150000</v>
      </c>
      <c r="K121" s="209"/>
      <c r="L121" s="260"/>
    </row>
    <row r="122" spans="1:12" ht="28.5" customHeight="1">
      <c r="A122" s="258"/>
      <c r="B122" s="280">
        <v>600</v>
      </c>
      <c r="C122" s="280">
        <v>60016</v>
      </c>
      <c r="D122" s="280">
        <v>6050</v>
      </c>
      <c r="E122" s="295" t="s">
        <v>126</v>
      </c>
      <c r="F122" s="166" t="s">
        <v>101</v>
      </c>
      <c r="G122" s="50">
        <v>0</v>
      </c>
      <c r="H122" s="50">
        <v>0</v>
      </c>
      <c r="I122" s="26"/>
      <c r="J122" s="22"/>
      <c r="K122" s="22"/>
      <c r="L122" s="258" t="s">
        <v>37</v>
      </c>
    </row>
    <row r="123" spans="1:12" ht="28.5" customHeight="1">
      <c r="A123" s="259"/>
      <c r="B123" s="280"/>
      <c r="C123" s="280"/>
      <c r="D123" s="280"/>
      <c r="E123" s="295"/>
      <c r="F123" s="166" t="s">
        <v>102</v>
      </c>
      <c r="G123" s="50">
        <v>12000</v>
      </c>
      <c r="H123" s="50">
        <v>12000</v>
      </c>
      <c r="I123" s="26"/>
      <c r="J123" s="22"/>
      <c r="K123" s="22"/>
      <c r="L123" s="259"/>
    </row>
    <row r="124" spans="1:12" ht="28.5" customHeight="1">
      <c r="A124" s="260"/>
      <c r="B124" s="280"/>
      <c r="C124" s="280"/>
      <c r="D124" s="280"/>
      <c r="E124" s="295"/>
      <c r="F124" s="186" t="s">
        <v>103</v>
      </c>
      <c r="G124" s="193">
        <v>12000</v>
      </c>
      <c r="H124" s="193">
        <v>12000</v>
      </c>
      <c r="I124" s="194"/>
      <c r="J124" s="195"/>
      <c r="K124" s="195"/>
      <c r="L124" s="260"/>
    </row>
    <row r="125" spans="1:12" ht="28.5" customHeight="1">
      <c r="A125" s="22">
        <v>51</v>
      </c>
      <c r="B125" s="22">
        <v>630</v>
      </c>
      <c r="C125" s="22">
        <v>63095</v>
      </c>
      <c r="D125" s="22">
        <v>6050</v>
      </c>
      <c r="E125" s="27" t="s">
        <v>97</v>
      </c>
      <c r="F125" s="147"/>
      <c r="G125" s="47">
        <v>100000</v>
      </c>
      <c r="H125" s="47">
        <v>100000</v>
      </c>
      <c r="I125" s="27"/>
      <c r="J125" s="53"/>
      <c r="K125" s="53"/>
      <c r="L125" s="22" t="s">
        <v>37</v>
      </c>
    </row>
    <row r="126" spans="1:12" ht="28.5" customHeight="1">
      <c r="A126" s="280">
        <v>52</v>
      </c>
      <c r="B126" s="280">
        <v>750</v>
      </c>
      <c r="C126" s="280">
        <v>75023</v>
      </c>
      <c r="D126" s="280">
        <v>6050</v>
      </c>
      <c r="E126" s="295" t="s">
        <v>108</v>
      </c>
      <c r="F126" s="166" t="s">
        <v>101</v>
      </c>
      <c r="G126" s="47">
        <v>400000</v>
      </c>
      <c r="H126" s="47">
        <v>400000</v>
      </c>
      <c r="I126" s="27"/>
      <c r="J126" s="53"/>
      <c r="K126" s="53"/>
      <c r="L126" s="258" t="s">
        <v>37</v>
      </c>
    </row>
    <row r="127" spans="1:12" ht="28.5" customHeight="1">
      <c r="A127" s="280"/>
      <c r="B127" s="280"/>
      <c r="C127" s="280"/>
      <c r="D127" s="280"/>
      <c r="E127" s="295"/>
      <c r="F127" s="166" t="s">
        <v>102</v>
      </c>
      <c r="G127" s="47">
        <v>-396000</v>
      </c>
      <c r="H127" s="47">
        <v>-396000</v>
      </c>
      <c r="I127" s="27"/>
      <c r="J127" s="53"/>
      <c r="K127" s="53"/>
      <c r="L127" s="259"/>
    </row>
    <row r="128" spans="1:12" ht="28.5" customHeight="1">
      <c r="A128" s="280"/>
      <c r="B128" s="280"/>
      <c r="C128" s="280"/>
      <c r="D128" s="280"/>
      <c r="E128" s="295"/>
      <c r="F128" s="186" t="s">
        <v>103</v>
      </c>
      <c r="G128" s="194">
        <v>4000</v>
      </c>
      <c r="H128" s="194">
        <v>4000</v>
      </c>
      <c r="I128" s="186"/>
      <c r="J128" s="207"/>
      <c r="K128" s="207"/>
      <c r="L128" s="260"/>
    </row>
    <row r="129" spans="1:12" ht="74.25" customHeight="1">
      <c r="A129" s="258">
        <v>53</v>
      </c>
      <c r="B129" s="258">
        <v>801</v>
      </c>
      <c r="C129" s="261" t="s">
        <v>87</v>
      </c>
      <c r="D129" s="258">
        <v>6050</v>
      </c>
      <c r="E129" s="267" t="s">
        <v>35</v>
      </c>
      <c r="F129" s="166" t="s">
        <v>101</v>
      </c>
      <c r="G129" s="43" t="s">
        <v>143</v>
      </c>
      <c r="H129" s="43" t="s">
        <v>143</v>
      </c>
      <c r="I129" s="43"/>
      <c r="J129" s="50"/>
      <c r="K129" s="51"/>
      <c r="L129" s="258" t="s">
        <v>37</v>
      </c>
    </row>
    <row r="130" spans="1:12" ht="74.25" customHeight="1">
      <c r="A130" s="259"/>
      <c r="B130" s="259"/>
      <c r="C130" s="262"/>
      <c r="D130" s="259"/>
      <c r="E130" s="268"/>
      <c r="F130" s="166" t="s">
        <v>102</v>
      </c>
      <c r="G130" s="43" t="s">
        <v>142</v>
      </c>
      <c r="H130" s="43" t="s">
        <v>142</v>
      </c>
      <c r="I130" s="43"/>
      <c r="J130" s="50"/>
      <c r="K130" s="51"/>
      <c r="L130" s="259"/>
    </row>
    <row r="131" spans="1:12" ht="74.25" customHeight="1">
      <c r="A131" s="260"/>
      <c r="B131" s="260"/>
      <c r="C131" s="263"/>
      <c r="D131" s="260"/>
      <c r="E131" s="269"/>
      <c r="F131" s="186" t="s">
        <v>103</v>
      </c>
      <c r="G131" s="180" t="s">
        <v>144</v>
      </c>
      <c r="H131" s="180" t="s">
        <v>144</v>
      </c>
      <c r="I131" s="180"/>
      <c r="J131" s="193"/>
      <c r="K131" s="219"/>
      <c r="L131" s="260"/>
    </row>
    <row r="132" spans="1:12" ht="28.5" customHeight="1">
      <c r="A132" s="280">
        <v>54</v>
      </c>
      <c r="B132" s="280">
        <v>801</v>
      </c>
      <c r="C132" s="280">
        <v>80101</v>
      </c>
      <c r="D132" s="280">
        <v>6050</v>
      </c>
      <c r="E132" s="279" t="s">
        <v>28</v>
      </c>
      <c r="F132" s="166" t="s">
        <v>101</v>
      </c>
      <c r="G132" s="49">
        <v>200000</v>
      </c>
      <c r="H132" s="49">
        <v>200000</v>
      </c>
      <c r="I132" s="26"/>
      <c r="J132" s="50"/>
      <c r="K132" s="51"/>
      <c r="L132" s="258" t="s">
        <v>37</v>
      </c>
    </row>
    <row r="133" spans="1:12" ht="28.5" customHeight="1">
      <c r="A133" s="280"/>
      <c r="B133" s="280"/>
      <c r="C133" s="280"/>
      <c r="D133" s="280"/>
      <c r="E133" s="279"/>
      <c r="F133" s="166" t="s">
        <v>102</v>
      </c>
      <c r="G133" s="49">
        <v>-30000</v>
      </c>
      <c r="H133" s="49">
        <v>-30000</v>
      </c>
      <c r="I133" s="26"/>
      <c r="J133" s="50"/>
      <c r="K133" s="51"/>
      <c r="L133" s="259"/>
    </row>
    <row r="134" spans="1:12" ht="28.5" customHeight="1">
      <c r="A134" s="280"/>
      <c r="B134" s="280"/>
      <c r="C134" s="280"/>
      <c r="D134" s="280"/>
      <c r="E134" s="279"/>
      <c r="F134" s="186" t="s">
        <v>103</v>
      </c>
      <c r="G134" s="192">
        <v>170000</v>
      </c>
      <c r="H134" s="192">
        <v>170000</v>
      </c>
      <c r="I134" s="194"/>
      <c r="J134" s="193"/>
      <c r="K134" s="219"/>
      <c r="L134" s="260"/>
    </row>
    <row r="135" spans="1:12" ht="28.5" customHeight="1">
      <c r="A135" s="258">
        <v>55</v>
      </c>
      <c r="B135" s="258">
        <v>801</v>
      </c>
      <c r="C135" s="258">
        <v>80101</v>
      </c>
      <c r="D135" s="258">
        <v>6050</v>
      </c>
      <c r="E135" s="267" t="s">
        <v>43</v>
      </c>
      <c r="F135" s="166" t="s">
        <v>101</v>
      </c>
      <c r="G135" s="49">
        <v>130000</v>
      </c>
      <c r="H135" s="49">
        <v>130000</v>
      </c>
      <c r="I135" s="26"/>
      <c r="J135" s="50"/>
      <c r="K135" s="51"/>
      <c r="L135" s="258" t="s">
        <v>37</v>
      </c>
    </row>
    <row r="136" spans="1:12" ht="28.5" customHeight="1">
      <c r="A136" s="259"/>
      <c r="B136" s="259"/>
      <c r="C136" s="259"/>
      <c r="D136" s="259"/>
      <c r="E136" s="268"/>
      <c r="F136" s="166" t="s">
        <v>102</v>
      </c>
      <c r="G136" s="132">
        <v>-9000</v>
      </c>
      <c r="H136" s="132">
        <v>-9000</v>
      </c>
      <c r="I136" s="78"/>
      <c r="J136" s="141"/>
      <c r="K136" s="221"/>
      <c r="L136" s="259"/>
    </row>
    <row r="137" spans="1:12" ht="28.5" customHeight="1">
      <c r="A137" s="260"/>
      <c r="B137" s="260"/>
      <c r="C137" s="260"/>
      <c r="D137" s="260"/>
      <c r="E137" s="269"/>
      <c r="F137" s="186" t="s">
        <v>103</v>
      </c>
      <c r="G137" s="222">
        <v>121000</v>
      </c>
      <c r="H137" s="222">
        <v>121000</v>
      </c>
      <c r="I137" s="198"/>
      <c r="J137" s="223"/>
      <c r="K137" s="224"/>
      <c r="L137" s="260"/>
    </row>
    <row r="138" spans="1:12" ht="28.5" customHeight="1">
      <c r="A138" s="258">
        <v>56</v>
      </c>
      <c r="B138" s="258">
        <v>801</v>
      </c>
      <c r="C138" s="258">
        <v>80101</v>
      </c>
      <c r="D138" s="258">
        <v>6050</v>
      </c>
      <c r="E138" s="57" t="s">
        <v>76</v>
      </c>
      <c r="F138" s="284"/>
      <c r="G138" s="281">
        <v>15000</v>
      </c>
      <c r="H138" s="281">
        <v>15000</v>
      </c>
      <c r="I138" s="287"/>
      <c r="J138" s="287"/>
      <c r="K138" s="290"/>
      <c r="L138" s="258" t="s">
        <v>37</v>
      </c>
    </row>
    <row r="139" spans="1:12" ht="28.5" customHeight="1">
      <c r="A139" s="259"/>
      <c r="B139" s="259"/>
      <c r="C139" s="259"/>
      <c r="D139" s="259"/>
      <c r="E139" s="218" t="s">
        <v>141</v>
      </c>
      <c r="F139" s="285"/>
      <c r="G139" s="282"/>
      <c r="H139" s="282"/>
      <c r="I139" s="288"/>
      <c r="J139" s="288"/>
      <c r="K139" s="291"/>
      <c r="L139" s="259"/>
    </row>
    <row r="140" spans="1:12" ht="28.5" customHeight="1">
      <c r="A140" s="260"/>
      <c r="B140" s="260"/>
      <c r="C140" s="260"/>
      <c r="D140" s="260"/>
      <c r="E140" s="128" t="s">
        <v>76</v>
      </c>
      <c r="F140" s="286"/>
      <c r="G140" s="283"/>
      <c r="H140" s="283"/>
      <c r="I140" s="289"/>
      <c r="J140" s="289"/>
      <c r="K140" s="292"/>
      <c r="L140" s="260"/>
    </row>
    <row r="141" spans="1:12" ht="28.5" customHeight="1">
      <c r="A141" s="24">
        <v>57</v>
      </c>
      <c r="B141" s="24">
        <v>852</v>
      </c>
      <c r="C141" s="24">
        <v>85295</v>
      </c>
      <c r="D141" s="24">
        <v>6050</v>
      </c>
      <c r="E141" s="54" t="s">
        <v>54</v>
      </c>
      <c r="F141" s="54"/>
      <c r="G141" s="132">
        <v>27500</v>
      </c>
      <c r="H141" s="132">
        <v>27500</v>
      </c>
      <c r="I141" s="78"/>
      <c r="J141" s="141"/>
      <c r="K141" s="221"/>
      <c r="L141" s="24" t="s">
        <v>37</v>
      </c>
    </row>
    <row r="142" spans="1:12" ht="28.5" customHeight="1">
      <c r="A142" s="66"/>
      <c r="B142" s="66"/>
      <c r="C142" s="66"/>
      <c r="D142" s="66"/>
      <c r="E142" s="238"/>
      <c r="F142" s="238"/>
      <c r="G142" s="239"/>
      <c r="H142" s="239"/>
      <c r="I142" s="240"/>
      <c r="J142" s="182"/>
      <c r="K142" s="241"/>
      <c r="L142" s="66"/>
    </row>
    <row r="143" spans="1:12" ht="28.5" customHeight="1">
      <c r="A143" s="6">
        <v>1</v>
      </c>
      <c r="B143" s="6">
        <v>2</v>
      </c>
      <c r="C143" s="6">
        <v>3</v>
      </c>
      <c r="D143" s="6">
        <v>4</v>
      </c>
      <c r="E143" s="6">
        <v>5</v>
      </c>
      <c r="F143" s="6">
        <v>6</v>
      </c>
      <c r="G143" s="6">
        <v>7</v>
      </c>
      <c r="H143" s="6">
        <v>8</v>
      </c>
      <c r="I143" s="6">
        <v>9</v>
      </c>
      <c r="J143" s="6">
        <v>10</v>
      </c>
      <c r="K143" s="4">
        <v>11</v>
      </c>
      <c r="L143" s="4">
        <v>12</v>
      </c>
    </row>
    <row r="144" spans="1:12" ht="28.5" customHeight="1">
      <c r="A144" s="24">
        <v>58</v>
      </c>
      <c r="B144" s="24">
        <v>855</v>
      </c>
      <c r="C144" s="24">
        <v>85505</v>
      </c>
      <c r="D144" s="24">
        <v>6050</v>
      </c>
      <c r="E144" s="171" t="s">
        <v>128</v>
      </c>
      <c r="F144" s="162"/>
      <c r="G144" s="49">
        <v>1000</v>
      </c>
      <c r="H144" s="49">
        <v>1000</v>
      </c>
      <c r="I144" s="26"/>
      <c r="J144" s="50"/>
      <c r="K144" s="51"/>
      <c r="L144" s="24" t="s">
        <v>37</v>
      </c>
    </row>
    <row r="145" spans="1:12" ht="28.5" customHeight="1">
      <c r="A145" s="284">
        <v>59</v>
      </c>
      <c r="B145" s="284">
        <v>900</v>
      </c>
      <c r="C145" s="284">
        <v>90001</v>
      </c>
      <c r="D145" s="284">
        <v>6050</v>
      </c>
      <c r="E145" s="296" t="s">
        <v>23</v>
      </c>
      <c r="F145" s="166" t="s">
        <v>101</v>
      </c>
      <c r="G145" s="49">
        <v>949000</v>
      </c>
      <c r="H145" s="49">
        <v>170500</v>
      </c>
      <c r="I145" s="47" t="s">
        <v>94</v>
      </c>
      <c r="J145" s="101"/>
      <c r="K145" s="101"/>
      <c r="L145" s="284" t="s">
        <v>37</v>
      </c>
    </row>
    <row r="146" spans="1:12" ht="28.5" customHeight="1">
      <c r="A146" s="285"/>
      <c r="B146" s="285"/>
      <c r="C146" s="285"/>
      <c r="D146" s="285"/>
      <c r="E146" s="297"/>
      <c r="F146" s="166" t="s">
        <v>102</v>
      </c>
      <c r="G146" s="49">
        <v>-12000</v>
      </c>
      <c r="H146" s="49">
        <v>-12000</v>
      </c>
      <c r="I146" s="47">
        <v>0</v>
      </c>
      <c r="J146" s="101"/>
      <c r="K146" s="101"/>
      <c r="L146" s="285"/>
    </row>
    <row r="147" spans="1:12" ht="28.5" customHeight="1">
      <c r="A147" s="286"/>
      <c r="B147" s="286"/>
      <c r="C147" s="286"/>
      <c r="D147" s="286"/>
      <c r="E147" s="298"/>
      <c r="F147" s="186" t="s">
        <v>103</v>
      </c>
      <c r="G147" s="192">
        <v>937000</v>
      </c>
      <c r="H147" s="192">
        <v>158500</v>
      </c>
      <c r="I147" s="194" t="s">
        <v>94</v>
      </c>
      <c r="J147" s="196"/>
      <c r="K147" s="196"/>
      <c r="L147" s="286"/>
    </row>
    <row r="148" spans="1:12" ht="28.5" customHeight="1">
      <c r="A148" s="258">
        <v>60</v>
      </c>
      <c r="B148" s="258">
        <v>900</v>
      </c>
      <c r="C148" s="258">
        <v>90001</v>
      </c>
      <c r="D148" s="258">
        <v>6050</v>
      </c>
      <c r="E148" s="264" t="s">
        <v>77</v>
      </c>
      <c r="F148" s="166" t="s">
        <v>101</v>
      </c>
      <c r="G148" s="43">
        <v>300000</v>
      </c>
      <c r="H148" s="43">
        <v>0</v>
      </c>
      <c r="I148" s="43" t="s">
        <v>95</v>
      </c>
      <c r="J148" s="102"/>
      <c r="K148" s="102"/>
      <c r="L148" s="258" t="s">
        <v>37</v>
      </c>
    </row>
    <row r="149" spans="1:12" ht="28.5" customHeight="1">
      <c r="A149" s="259"/>
      <c r="B149" s="259"/>
      <c r="C149" s="259"/>
      <c r="D149" s="259"/>
      <c r="E149" s="265"/>
      <c r="F149" s="166" t="s">
        <v>102</v>
      </c>
      <c r="G149" s="225">
        <v>0</v>
      </c>
      <c r="H149" s="225">
        <v>1413.6</v>
      </c>
      <c r="I149" s="225">
        <v>-1413.6</v>
      </c>
      <c r="J149" s="103"/>
      <c r="K149" s="103"/>
      <c r="L149" s="259"/>
    </row>
    <row r="150" spans="1:12" ht="28.5" customHeight="1">
      <c r="A150" s="260"/>
      <c r="B150" s="260"/>
      <c r="C150" s="260"/>
      <c r="D150" s="260"/>
      <c r="E150" s="266"/>
      <c r="F150" s="186" t="s">
        <v>103</v>
      </c>
      <c r="G150" s="197">
        <v>300000</v>
      </c>
      <c r="H150" s="197">
        <v>1413.6</v>
      </c>
      <c r="I150" s="197" t="s">
        <v>155</v>
      </c>
      <c r="J150" s="199"/>
      <c r="K150" s="199"/>
      <c r="L150" s="260"/>
    </row>
    <row r="151" spans="1:12" ht="28.5" customHeight="1">
      <c r="A151" s="258">
        <v>61</v>
      </c>
      <c r="B151" s="258">
        <v>900</v>
      </c>
      <c r="C151" s="258">
        <v>90001</v>
      </c>
      <c r="D151" s="258">
        <v>6050</v>
      </c>
      <c r="E151" s="264" t="s">
        <v>24</v>
      </c>
      <c r="F151" s="166" t="s">
        <v>101</v>
      </c>
      <c r="G151" s="71">
        <v>2372000</v>
      </c>
      <c r="H151" s="71">
        <v>685997</v>
      </c>
      <c r="I151" s="68" t="s">
        <v>115</v>
      </c>
      <c r="J151" s="103"/>
      <c r="K151" s="103"/>
      <c r="L151" s="258" t="s">
        <v>37</v>
      </c>
    </row>
    <row r="152" spans="1:12" ht="28.5" customHeight="1">
      <c r="A152" s="259"/>
      <c r="B152" s="259"/>
      <c r="C152" s="259"/>
      <c r="D152" s="259"/>
      <c r="E152" s="265"/>
      <c r="F152" s="166" t="s">
        <v>102</v>
      </c>
      <c r="G152" s="71">
        <v>-214000</v>
      </c>
      <c r="H152" s="71">
        <v>-214000</v>
      </c>
      <c r="I152" s="68">
        <v>0</v>
      </c>
      <c r="J152" s="103"/>
      <c r="K152" s="103"/>
      <c r="L152" s="259"/>
    </row>
    <row r="153" spans="1:12" ht="28.5" customHeight="1">
      <c r="A153" s="260"/>
      <c r="B153" s="260"/>
      <c r="C153" s="260"/>
      <c r="D153" s="260"/>
      <c r="E153" s="266"/>
      <c r="F153" s="186" t="s">
        <v>103</v>
      </c>
      <c r="G153" s="197">
        <v>2158000</v>
      </c>
      <c r="H153" s="197">
        <v>471997</v>
      </c>
      <c r="I153" s="198" t="s">
        <v>115</v>
      </c>
      <c r="J153" s="199"/>
      <c r="K153" s="199"/>
      <c r="L153" s="260"/>
    </row>
    <row r="154" spans="1:12" ht="28.5" customHeight="1">
      <c r="A154" s="24">
        <v>62</v>
      </c>
      <c r="B154" s="24">
        <v>900</v>
      </c>
      <c r="C154" s="24">
        <v>90015</v>
      </c>
      <c r="D154" s="24">
        <v>6050</v>
      </c>
      <c r="E154" s="28" t="s">
        <v>56</v>
      </c>
      <c r="F154" s="148"/>
      <c r="G154" s="64">
        <v>30000</v>
      </c>
      <c r="H154" s="64">
        <v>20000</v>
      </c>
      <c r="I154" s="65"/>
      <c r="J154" s="50">
        <v>10000</v>
      </c>
      <c r="K154" s="104"/>
      <c r="L154" s="24" t="s">
        <v>37</v>
      </c>
    </row>
    <row r="155" spans="1:12" ht="28.5" customHeight="1">
      <c r="A155" s="24">
        <v>63</v>
      </c>
      <c r="B155" s="24">
        <v>900</v>
      </c>
      <c r="C155" s="24">
        <v>90015</v>
      </c>
      <c r="D155" s="24">
        <v>6050</v>
      </c>
      <c r="E155" s="28" t="s">
        <v>66</v>
      </c>
      <c r="F155" s="148"/>
      <c r="G155" s="34">
        <v>50000</v>
      </c>
      <c r="H155" s="34">
        <v>40000</v>
      </c>
      <c r="I155" s="39"/>
      <c r="J155" s="50">
        <v>10000</v>
      </c>
      <c r="K155" s="105"/>
      <c r="L155" s="24" t="s">
        <v>37</v>
      </c>
    </row>
    <row r="156" spans="1:12" ht="28.5" customHeight="1">
      <c r="A156" s="22">
        <v>64</v>
      </c>
      <c r="B156" s="22">
        <v>900</v>
      </c>
      <c r="C156" s="22">
        <v>90015</v>
      </c>
      <c r="D156" s="22">
        <v>6050</v>
      </c>
      <c r="E156" s="25" t="s">
        <v>61</v>
      </c>
      <c r="F156" s="148"/>
      <c r="G156" s="43">
        <v>48000</v>
      </c>
      <c r="H156" s="43">
        <v>38000</v>
      </c>
      <c r="I156" s="48"/>
      <c r="J156" s="50">
        <v>10000</v>
      </c>
      <c r="K156" s="105"/>
      <c r="L156" s="24" t="s">
        <v>37</v>
      </c>
    </row>
    <row r="157" spans="1:12" ht="28.5" customHeight="1">
      <c r="A157" s="280">
        <v>65</v>
      </c>
      <c r="B157" s="280">
        <v>900</v>
      </c>
      <c r="C157" s="280">
        <v>90015</v>
      </c>
      <c r="D157" s="280">
        <v>6050</v>
      </c>
      <c r="E157" s="294" t="s">
        <v>59</v>
      </c>
      <c r="F157" s="166" t="s">
        <v>101</v>
      </c>
      <c r="G157" s="43">
        <v>55000</v>
      </c>
      <c r="H157" s="43">
        <v>55000</v>
      </c>
      <c r="I157" s="39"/>
      <c r="J157" s="50"/>
      <c r="K157" s="105"/>
      <c r="L157" s="258" t="s">
        <v>37</v>
      </c>
    </row>
    <row r="158" spans="1:12" ht="28.5" customHeight="1">
      <c r="A158" s="280"/>
      <c r="B158" s="280"/>
      <c r="C158" s="280"/>
      <c r="D158" s="280"/>
      <c r="E158" s="294"/>
      <c r="F158" s="166" t="s">
        <v>102</v>
      </c>
      <c r="G158" s="43">
        <v>-8000</v>
      </c>
      <c r="H158" s="43">
        <v>-8000</v>
      </c>
      <c r="I158" s="39"/>
      <c r="J158" s="50"/>
      <c r="K158" s="105"/>
      <c r="L158" s="259"/>
    </row>
    <row r="159" spans="1:12" ht="28.5" customHeight="1">
      <c r="A159" s="280"/>
      <c r="B159" s="280"/>
      <c r="C159" s="280"/>
      <c r="D159" s="280"/>
      <c r="E159" s="294"/>
      <c r="F159" s="186" t="s">
        <v>103</v>
      </c>
      <c r="G159" s="180">
        <v>47000</v>
      </c>
      <c r="H159" s="180">
        <v>47000</v>
      </c>
      <c r="I159" s="213"/>
      <c r="J159" s="193"/>
      <c r="K159" s="214"/>
      <c r="L159" s="260"/>
    </row>
    <row r="160" spans="1:12" ht="28.5" customHeight="1">
      <c r="A160" s="22">
        <v>66</v>
      </c>
      <c r="B160" s="22">
        <v>900</v>
      </c>
      <c r="C160" s="22">
        <v>90015</v>
      </c>
      <c r="D160" s="22">
        <v>6050</v>
      </c>
      <c r="E160" s="25" t="s">
        <v>34</v>
      </c>
      <c r="F160" s="148"/>
      <c r="G160" s="43">
        <v>90000</v>
      </c>
      <c r="H160" s="43">
        <v>90000</v>
      </c>
      <c r="I160" s="39"/>
      <c r="J160" s="50"/>
      <c r="K160" s="105"/>
      <c r="L160" s="46" t="s">
        <v>37</v>
      </c>
    </row>
    <row r="161" spans="1:12" ht="28.5" customHeight="1">
      <c r="A161" s="22">
        <v>67</v>
      </c>
      <c r="B161" s="22">
        <v>900</v>
      </c>
      <c r="C161" s="22">
        <v>90015</v>
      </c>
      <c r="D161" s="22">
        <v>6050</v>
      </c>
      <c r="E161" s="25" t="s">
        <v>39</v>
      </c>
      <c r="F161" s="148"/>
      <c r="G161" s="34">
        <v>33000</v>
      </c>
      <c r="H161" s="34">
        <v>33000</v>
      </c>
      <c r="I161" s="136"/>
      <c r="J161" s="50"/>
      <c r="K161" s="105"/>
      <c r="L161" s="46" t="s">
        <v>37</v>
      </c>
    </row>
    <row r="162" spans="1:12" ht="28.5" customHeight="1">
      <c r="A162" s="31">
        <v>68</v>
      </c>
      <c r="B162" s="31">
        <v>900</v>
      </c>
      <c r="C162" s="31">
        <v>90015</v>
      </c>
      <c r="D162" s="31">
        <v>6050</v>
      </c>
      <c r="E162" s="45" t="s">
        <v>44</v>
      </c>
      <c r="F162" s="144"/>
      <c r="G162" s="60">
        <v>76000</v>
      </c>
      <c r="H162" s="60">
        <v>76000</v>
      </c>
      <c r="I162" s="138"/>
      <c r="J162" s="139"/>
      <c r="K162" s="140"/>
      <c r="L162" s="42" t="s">
        <v>37</v>
      </c>
    </row>
    <row r="163" spans="1:12" ht="28.5" customHeight="1">
      <c r="A163" s="29">
        <v>69</v>
      </c>
      <c r="B163" s="29">
        <v>900</v>
      </c>
      <c r="C163" s="29">
        <v>90015</v>
      </c>
      <c r="D163" s="137">
        <v>6050</v>
      </c>
      <c r="E163" s="169" t="s">
        <v>47</v>
      </c>
      <c r="F163" s="201"/>
      <c r="G163" s="35">
        <v>65000</v>
      </c>
      <c r="H163" s="35">
        <v>65000</v>
      </c>
      <c r="I163" s="135"/>
      <c r="J163" s="59"/>
      <c r="K163" s="106"/>
      <c r="L163" s="42" t="s">
        <v>37</v>
      </c>
    </row>
    <row r="164" spans="1:12" ht="28.5" customHeight="1">
      <c r="A164" s="280">
        <v>70</v>
      </c>
      <c r="B164" s="280">
        <v>900</v>
      </c>
      <c r="C164" s="280">
        <v>90015</v>
      </c>
      <c r="D164" s="280">
        <v>6050</v>
      </c>
      <c r="E164" s="294" t="s">
        <v>64</v>
      </c>
      <c r="F164" s="166" t="s">
        <v>101</v>
      </c>
      <c r="G164" s="34">
        <v>135000</v>
      </c>
      <c r="H164" s="34">
        <v>135000</v>
      </c>
      <c r="I164" s="136"/>
      <c r="J164" s="50"/>
      <c r="K164" s="105"/>
      <c r="L164" s="258" t="s">
        <v>37</v>
      </c>
    </row>
    <row r="165" spans="1:12" ht="28.5" customHeight="1">
      <c r="A165" s="280"/>
      <c r="B165" s="280"/>
      <c r="C165" s="280"/>
      <c r="D165" s="280"/>
      <c r="E165" s="294"/>
      <c r="F165" s="166" t="s">
        <v>102</v>
      </c>
      <c r="G165" s="34">
        <v>-39000</v>
      </c>
      <c r="H165" s="34">
        <v>-39000</v>
      </c>
      <c r="I165" s="136"/>
      <c r="J165" s="50"/>
      <c r="K165" s="105"/>
      <c r="L165" s="259"/>
    </row>
    <row r="166" spans="1:12" ht="28.5" customHeight="1">
      <c r="A166" s="280"/>
      <c r="B166" s="280"/>
      <c r="C166" s="280"/>
      <c r="D166" s="280"/>
      <c r="E166" s="294"/>
      <c r="F166" s="186" t="s">
        <v>103</v>
      </c>
      <c r="G166" s="180">
        <v>96000</v>
      </c>
      <c r="H166" s="180">
        <v>96000</v>
      </c>
      <c r="I166" s="215"/>
      <c r="J166" s="193"/>
      <c r="K166" s="214"/>
      <c r="L166" s="260"/>
    </row>
    <row r="167" spans="1:12" ht="28.5" customHeight="1">
      <c r="A167" s="22">
        <v>71</v>
      </c>
      <c r="B167" s="22">
        <v>900</v>
      </c>
      <c r="C167" s="22">
        <v>90015</v>
      </c>
      <c r="D167" s="22">
        <v>6050</v>
      </c>
      <c r="E167" s="166" t="s">
        <v>117</v>
      </c>
      <c r="F167" s="148"/>
      <c r="G167" s="26">
        <v>45000</v>
      </c>
      <c r="H167" s="26">
        <v>35000</v>
      </c>
      <c r="I167" s="136"/>
      <c r="J167" s="50">
        <v>10000</v>
      </c>
      <c r="K167" s="105"/>
      <c r="L167" s="24" t="s">
        <v>37</v>
      </c>
    </row>
    <row r="168" spans="1:12" ht="28.5" customHeight="1">
      <c r="A168" s="22">
        <v>72</v>
      </c>
      <c r="B168" s="22">
        <v>900</v>
      </c>
      <c r="C168" s="22">
        <v>90015</v>
      </c>
      <c r="D168" s="22">
        <v>6050</v>
      </c>
      <c r="E168" s="25" t="s">
        <v>52</v>
      </c>
      <c r="F168" s="148"/>
      <c r="G168" s="34">
        <v>13000</v>
      </c>
      <c r="H168" s="34">
        <v>13000</v>
      </c>
      <c r="I168" s="136"/>
      <c r="J168" s="50"/>
      <c r="K168" s="105"/>
      <c r="L168" s="22" t="s">
        <v>37</v>
      </c>
    </row>
    <row r="169" spans="1:12" ht="28.5" customHeight="1">
      <c r="A169" s="360"/>
      <c r="B169" s="258">
        <v>900</v>
      </c>
      <c r="C169" s="258">
        <v>90015</v>
      </c>
      <c r="D169" s="258">
        <v>6050</v>
      </c>
      <c r="E169" s="255" t="s">
        <v>58</v>
      </c>
      <c r="F169" s="166" t="s">
        <v>101</v>
      </c>
      <c r="G169" s="26">
        <v>0</v>
      </c>
      <c r="H169" s="26">
        <v>0</v>
      </c>
      <c r="I169" s="22"/>
      <c r="J169" s="22"/>
      <c r="K169" s="22"/>
      <c r="L169" s="258" t="s">
        <v>37</v>
      </c>
    </row>
    <row r="170" spans="1:12" ht="28.5" customHeight="1">
      <c r="A170" s="361"/>
      <c r="B170" s="259"/>
      <c r="C170" s="259"/>
      <c r="D170" s="259"/>
      <c r="E170" s="256"/>
      <c r="F170" s="166" t="s">
        <v>102</v>
      </c>
      <c r="G170" s="78">
        <v>10000</v>
      </c>
      <c r="H170" s="78">
        <v>10000</v>
      </c>
      <c r="I170" s="24"/>
      <c r="J170" s="24"/>
      <c r="K170" s="24"/>
      <c r="L170" s="259"/>
    </row>
    <row r="171" spans="1:12" ht="28.5" customHeight="1">
      <c r="A171" s="362"/>
      <c r="B171" s="260"/>
      <c r="C171" s="260"/>
      <c r="D171" s="260"/>
      <c r="E171" s="257"/>
      <c r="F171" s="186" t="s">
        <v>103</v>
      </c>
      <c r="G171" s="198">
        <v>10000</v>
      </c>
      <c r="H171" s="198">
        <v>10000</v>
      </c>
      <c r="I171" s="231"/>
      <c r="J171" s="231"/>
      <c r="K171" s="231"/>
      <c r="L171" s="260"/>
    </row>
    <row r="172" spans="1:12" ht="28.5" customHeight="1">
      <c r="A172" s="360"/>
      <c r="B172" s="258">
        <v>900</v>
      </c>
      <c r="C172" s="258">
        <v>90015</v>
      </c>
      <c r="D172" s="258">
        <v>6050</v>
      </c>
      <c r="E172" s="255" t="s">
        <v>63</v>
      </c>
      <c r="F172" s="166" t="s">
        <v>101</v>
      </c>
      <c r="G172" s="78">
        <v>0</v>
      </c>
      <c r="H172" s="78">
        <v>0</v>
      </c>
      <c r="I172" s="24"/>
      <c r="J172" s="24"/>
      <c r="K172" s="24"/>
      <c r="L172" s="258" t="s">
        <v>37</v>
      </c>
    </row>
    <row r="173" spans="1:12" ht="28.5" customHeight="1">
      <c r="A173" s="361"/>
      <c r="B173" s="259"/>
      <c r="C173" s="259"/>
      <c r="D173" s="259"/>
      <c r="E173" s="256"/>
      <c r="F173" s="166" t="s">
        <v>102</v>
      </c>
      <c r="G173" s="78">
        <v>12000</v>
      </c>
      <c r="H173" s="78">
        <v>12000</v>
      </c>
      <c r="I173" s="24"/>
      <c r="J173" s="24"/>
      <c r="K173" s="24"/>
      <c r="L173" s="259"/>
    </row>
    <row r="174" spans="1:12" ht="28.5" customHeight="1">
      <c r="A174" s="362"/>
      <c r="B174" s="260"/>
      <c r="C174" s="260"/>
      <c r="D174" s="260"/>
      <c r="E174" s="257"/>
      <c r="F174" s="186" t="s">
        <v>103</v>
      </c>
      <c r="G174" s="198">
        <v>12000</v>
      </c>
      <c r="H174" s="198">
        <v>12000</v>
      </c>
      <c r="I174" s="231"/>
      <c r="J174" s="231"/>
      <c r="K174" s="231"/>
      <c r="L174" s="260"/>
    </row>
    <row r="175" spans="1:12" ht="28.5" customHeight="1">
      <c r="A175" s="360"/>
      <c r="B175" s="258">
        <v>900</v>
      </c>
      <c r="C175" s="258">
        <v>90015</v>
      </c>
      <c r="D175" s="258">
        <v>6050</v>
      </c>
      <c r="E175" s="255" t="s">
        <v>70</v>
      </c>
      <c r="F175" s="166" t="s">
        <v>101</v>
      </c>
      <c r="G175" s="78">
        <v>0</v>
      </c>
      <c r="H175" s="78">
        <v>0</v>
      </c>
      <c r="I175" s="24"/>
      <c r="J175" s="24"/>
      <c r="K175" s="24"/>
      <c r="L175" s="258" t="s">
        <v>37</v>
      </c>
    </row>
    <row r="176" spans="1:12" ht="28.5" customHeight="1">
      <c r="A176" s="361"/>
      <c r="B176" s="259"/>
      <c r="C176" s="259"/>
      <c r="D176" s="259"/>
      <c r="E176" s="256"/>
      <c r="F176" s="166" t="s">
        <v>102</v>
      </c>
      <c r="G176" s="78">
        <v>10000</v>
      </c>
      <c r="H176" s="78">
        <v>10000</v>
      </c>
      <c r="I176" s="24"/>
      <c r="J176" s="24"/>
      <c r="K176" s="24"/>
      <c r="L176" s="259"/>
    </row>
    <row r="177" spans="1:12" ht="28.5" customHeight="1">
      <c r="A177" s="361"/>
      <c r="B177" s="259"/>
      <c r="C177" s="259"/>
      <c r="D177" s="259"/>
      <c r="E177" s="256"/>
      <c r="F177" s="208" t="s">
        <v>103</v>
      </c>
      <c r="G177" s="198">
        <v>10000</v>
      </c>
      <c r="H177" s="198">
        <v>10000</v>
      </c>
      <c r="I177" s="231"/>
      <c r="J177" s="231"/>
      <c r="K177" s="231"/>
      <c r="L177" s="259"/>
    </row>
    <row r="178" spans="1:12" ht="28.5" customHeight="1">
      <c r="A178" s="234"/>
      <c r="B178" s="234"/>
      <c r="C178" s="234"/>
      <c r="D178" s="234"/>
      <c r="E178" s="159"/>
      <c r="F178" s="235"/>
      <c r="G178" s="236"/>
      <c r="H178" s="236"/>
      <c r="I178" s="246"/>
      <c r="J178" s="246"/>
      <c r="K178" s="246"/>
      <c r="L178" s="234"/>
    </row>
    <row r="179" spans="1:12" ht="28.5" customHeight="1">
      <c r="A179" s="242"/>
      <c r="B179" s="242"/>
      <c r="C179" s="242"/>
      <c r="D179" s="242"/>
      <c r="E179" s="179"/>
      <c r="F179" s="243"/>
      <c r="G179" s="244"/>
      <c r="H179" s="244"/>
      <c r="I179" s="245"/>
      <c r="J179" s="245"/>
      <c r="K179" s="245"/>
      <c r="L179" s="242"/>
    </row>
    <row r="180" spans="1:12" ht="28.5" customHeight="1">
      <c r="A180" s="242"/>
      <c r="B180" s="242"/>
      <c r="C180" s="242"/>
      <c r="D180" s="242"/>
      <c r="E180" s="179"/>
      <c r="F180" s="243"/>
      <c r="G180" s="244"/>
      <c r="H180" s="244"/>
      <c r="I180" s="245"/>
      <c r="J180" s="245"/>
      <c r="K180" s="245"/>
      <c r="L180" s="242"/>
    </row>
    <row r="181" spans="1:12" ht="28.5" customHeight="1">
      <c r="A181" s="6">
        <v>1</v>
      </c>
      <c r="B181" s="6">
        <v>2</v>
      </c>
      <c r="C181" s="6">
        <v>3</v>
      </c>
      <c r="D181" s="6">
        <v>4</v>
      </c>
      <c r="E181" s="6">
        <v>5</v>
      </c>
      <c r="F181" s="6">
        <v>6</v>
      </c>
      <c r="G181" s="6">
        <v>7</v>
      </c>
      <c r="H181" s="6">
        <v>8</v>
      </c>
      <c r="I181" s="6">
        <v>9</v>
      </c>
      <c r="J181" s="6">
        <v>10</v>
      </c>
      <c r="K181" s="4">
        <v>11</v>
      </c>
      <c r="L181" s="4">
        <v>12</v>
      </c>
    </row>
    <row r="182" spans="1:12" ht="28.5" customHeight="1">
      <c r="A182" s="360"/>
      <c r="B182" s="258">
        <v>900</v>
      </c>
      <c r="C182" s="258">
        <v>90015</v>
      </c>
      <c r="D182" s="258">
        <v>6050</v>
      </c>
      <c r="E182" s="255" t="s">
        <v>71</v>
      </c>
      <c r="F182" s="166" t="s">
        <v>101</v>
      </c>
      <c r="G182" s="26">
        <v>0</v>
      </c>
      <c r="H182" s="26">
        <v>0</v>
      </c>
      <c r="I182" s="22"/>
      <c r="J182" s="22"/>
      <c r="K182" s="22"/>
      <c r="L182" s="258" t="s">
        <v>37</v>
      </c>
    </row>
    <row r="183" spans="1:12" ht="28.5" customHeight="1">
      <c r="A183" s="361"/>
      <c r="B183" s="259"/>
      <c r="C183" s="259"/>
      <c r="D183" s="259"/>
      <c r="E183" s="256"/>
      <c r="F183" s="166" t="s">
        <v>102</v>
      </c>
      <c r="G183" s="26">
        <v>20000</v>
      </c>
      <c r="H183" s="26">
        <v>20000</v>
      </c>
      <c r="I183" s="22"/>
      <c r="J183" s="22"/>
      <c r="K183" s="22"/>
      <c r="L183" s="259"/>
    </row>
    <row r="184" spans="1:12" ht="28.5" customHeight="1">
      <c r="A184" s="362"/>
      <c r="B184" s="260"/>
      <c r="C184" s="260"/>
      <c r="D184" s="260"/>
      <c r="E184" s="257"/>
      <c r="F184" s="186" t="s">
        <v>103</v>
      </c>
      <c r="G184" s="194">
        <v>20000</v>
      </c>
      <c r="H184" s="194">
        <v>20000</v>
      </c>
      <c r="I184" s="195"/>
      <c r="J184" s="195"/>
      <c r="K184" s="195"/>
      <c r="L184" s="260"/>
    </row>
    <row r="185" spans="1:12" ht="28.5" customHeight="1">
      <c r="A185" s="56">
        <v>73</v>
      </c>
      <c r="B185" s="24">
        <v>900</v>
      </c>
      <c r="C185" s="24">
        <v>90095</v>
      </c>
      <c r="D185" s="24">
        <v>6050</v>
      </c>
      <c r="E185" s="216" t="s">
        <v>27</v>
      </c>
      <c r="F185" s="200"/>
      <c r="G185" s="71">
        <v>904000</v>
      </c>
      <c r="H185" s="71">
        <v>904000</v>
      </c>
      <c r="I185" s="65"/>
      <c r="J185" s="141"/>
      <c r="K185" s="104"/>
      <c r="L185" s="24" t="s">
        <v>37</v>
      </c>
    </row>
    <row r="186" spans="1:12" ht="28.5" customHeight="1">
      <c r="A186" s="280">
        <v>74</v>
      </c>
      <c r="B186" s="293" t="s">
        <v>14</v>
      </c>
      <c r="C186" s="293" t="s">
        <v>15</v>
      </c>
      <c r="D186" s="280">
        <v>6050</v>
      </c>
      <c r="E186" s="294" t="s">
        <v>31</v>
      </c>
      <c r="F186" s="166" t="s">
        <v>101</v>
      </c>
      <c r="G186" s="36">
        <v>50000</v>
      </c>
      <c r="H186" s="36">
        <v>50000</v>
      </c>
      <c r="I186" s="47"/>
      <c r="J186" s="107"/>
      <c r="K186" s="107"/>
      <c r="L186" s="280" t="s">
        <v>37</v>
      </c>
    </row>
    <row r="187" spans="1:12" ht="28.5" customHeight="1">
      <c r="A187" s="280"/>
      <c r="B187" s="293"/>
      <c r="C187" s="293"/>
      <c r="D187" s="280"/>
      <c r="E187" s="294"/>
      <c r="F187" s="166" t="s">
        <v>102</v>
      </c>
      <c r="G187" s="36">
        <v>-50000</v>
      </c>
      <c r="H187" s="36">
        <v>-50000</v>
      </c>
      <c r="I187" s="47"/>
      <c r="J187" s="107"/>
      <c r="K187" s="107"/>
      <c r="L187" s="280"/>
    </row>
    <row r="188" spans="1:12" ht="28.5" customHeight="1">
      <c r="A188" s="280"/>
      <c r="B188" s="293"/>
      <c r="C188" s="293"/>
      <c r="D188" s="280"/>
      <c r="E188" s="294"/>
      <c r="F188" s="186" t="s">
        <v>103</v>
      </c>
      <c r="G188" s="178">
        <v>0</v>
      </c>
      <c r="H188" s="178">
        <v>0</v>
      </c>
      <c r="I188" s="194"/>
      <c r="J188" s="217"/>
      <c r="K188" s="217"/>
      <c r="L188" s="280"/>
    </row>
    <row r="189" spans="1:12" ht="28.5" customHeight="1">
      <c r="A189" s="258">
        <v>75</v>
      </c>
      <c r="B189" s="305" t="s">
        <v>14</v>
      </c>
      <c r="C189" s="305" t="s">
        <v>15</v>
      </c>
      <c r="D189" s="258">
        <v>6050</v>
      </c>
      <c r="E189" s="264" t="s">
        <v>124</v>
      </c>
      <c r="F189" s="166" t="s">
        <v>101</v>
      </c>
      <c r="G189" s="111">
        <v>628887.91</v>
      </c>
      <c r="H189" s="111">
        <v>118887.91</v>
      </c>
      <c r="I189" s="112"/>
      <c r="J189" s="141">
        <v>510000</v>
      </c>
      <c r="K189" s="112"/>
      <c r="L189" s="258" t="s">
        <v>37</v>
      </c>
    </row>
    <row r="190" spans="1:12" ht="28.5" customHeight="1">
      <c r="A190" s="259"/>
      <c r="B190" s="306"/>
      <c r="C190" s="306"/>
      <c r="D190" s="259"/>
      <c r="E190" s="265"/>
      <c r="F190" s="166" t="s">
        <v>102</v>
      </c>
      <c r="G190" s="220">
        <v>-600000</v>
      </c>
      <c r="H190" s="220">
        <v>-100000</v>
      </c>
      <c r="I190" s="112"/>
      <c r="J190" s="141">
        <v>-500000</v>
      </c>
      <c r="K190" s="112"/>
      <c r="L190" s="259"/>
    </row>
    <row r="191" spans="1:12" ht="28.5" customHeight="1">
      <c r="A191" s="355"/>
      <c r="B191" s="356"/>
      <c r="C191" s="356"/>
      <c r="D191" s="355"/>
      <c r="E191" s="354"/>
      <c r="F191" s="186" t="s">
        <v>103</v>
      </c>
      <c r="G191" s="227">
        <v>28887.91</v>
      </c>
      <c r="H191" s="227">
        <v>18887.91</v>
      </c>
      <c r="I191" s="226"/>
      <c r="J191" s="223">
        <v>10000</v>
      </c>
      <c r="K191" s="226"/>
      <c r="L191" s="260"/>
    </row>
    <row r="192" spans="1:12" ht="28.5" customHeight="1">
      <c r="A192" s="129">
        <v>76</v>
      </c>
      <c r="B192" s="183" t="s">
        <v>14</v>
      </c>
      <c r="C192" s="183" t="s">
        <v>15</v>
      </c>
      <c r="D192" s="129">
        <v>6050</v>
      </c>
      <c r="E192" s="184" t="s">
        <v>60</v>
      </c>
      <c r="F192" s="148"/>
      <c r="G192" s="36">
        <v>18307.16</v>
      </c>
      <c r="H192" s="36">
        <v>18307.16</v>
      </c>
      <c r="I192" s="107"/>
      <c r="J192" s="107"/>
      <c r="K192" s="107"/>
      <c r="L192" s="24" t="s">
        <v>37</v>
      </c>
    </row>
    <row r="193" spans="1:12" ht="28.5" customHeight="1">
      <c r="A193" s="22">
        <v>77</v>
      </c>
      <c r="B193" s="30" t="s">
        <v>14</v>
      </c>
      <c r="C193" s="30" t="s">
        <v>15</v>
      </c>
      <c r="D193" s="22">
        <v>6050</v>
      </c>
      <c r="E193" s="25" t="s">
        <v>138</v>
      </c>
      <c r="F193" s="148"/>
      <c r="G193" s="23">
        <v>28000</v>
      </c>
      <c r="H193" s="23">
        <v>28000</v>
      </c>
      <c r="I193" s="107"/>
      <c r="J193" s="107"/>
      <c r="K193" s="107"/>
      <c r="L193" s="24" t="s">
        <v>37</v>
      </c>
    </row>
    <row r="194" spans="1:12" ht="28.5" customHeight="1">
      <c r="A194" s="24">
        <v>78</v>
      </c>
      <c r="B194" s="58" t="s">
        <v>14</v>
      </c>
      <c r="C194" s="58" t="s">
        <v>15</v>
      </c>
      <c r="D194" s="24">
        <v>6050</v>
      </c>
      <c r="E194" s="28" t="s">
        <v>78</v>
      </c>
      <c r="F194" s="143"/>
      <c r="G194" s="111">
        <v>28100.51</v>
      </c>
      <c r="H194" s="111">
        <v>28100.51</v>
      </c>
      <c r="I194" s="112"/>
      <c r="J194" s="112"/>
      <c r="K194" s="112"/>
      <c r="L194" s="24" t="s">
        <v>37</v>
      </c>
    </row>
    <row r="195" spans="1:12" ht="28.5" customHeight="1">
      <c r="A195" s="161">
        <v>79</v>
      </c>
      <c r="B195" s="129">
        <v>900</v>
      </c>
      <c r="C195" s="129">
        <v>90095</v>
      </c>
      <c r="D195" s="129">
        <v>6050</v>
      </c>
      <c r="E195" s="130" t="s">
        <v>73</v>
      </c>
      <c r="F195" s="145"/>
      <c r="G195" s="68">
        <v>12444.95</v>
      </c>
      <c r="H195" s="68">
        <v>12444.95</v>
      </c>
      <c r="I195" s="24"/>
      <c r="J195" s="24"/>
      <c r="K195" s="24"/>
      <c r="L195" s="24" t="s">
        <v>37</v>
      </c>
    </row>
    <row r="196" spans="1:12" ht="28.5" customHeight="1">
      <c r="A196" s="46">
        <v>80</v>
      </c>
      <c r="B196" s="129">
        <v>900</v>
      </c>
      <c r="C196" s="129">
        <v>90095</v>
      </c>
      <c r="D196" s="129">
        <v>6050</v>
      </c>
      <c r="E196" s="165" t="s">
        <v>119</v>
      </c>
      <c r="F196" s="170"/>
      <c r="G196" s="68">
        <v>300000</v>
      </c>
      <c r="H196" s="68">
        <v>100000</v>
      </c>
      <c r="I196" s="24"/>
      <c r="J196" s="141">
        <v>200000</v>
      </c>
      <c r="K196" s="24"/>
      <c r="L196" s="24" t="s">
        <v>37</v>
      </c>
    </row>
    <row r="197" spans="1:12" ht="75.75" customHeight="1">
      <c r="A197" s="315">
        <v>81</v>
      </c>
      <c r="B197" s="316" t="s">
        <v>68</v>
      </c>
      <c r="C197" s="316" t="s">
        <v>69</v>
      </c>
      <c r="D197" s="319">
        <v>6050</v>
      </c>
      <c r="E197" s="311" t="s">
        <v>123</v>
      </c>
      <c r="F197" s="164" t="s">
        <v>103</v>
      </c>
      <c r="G197" s="43" t="s">
        <v>134</v>
      </c>
      <c r="H197" s="43" t="s">
        <v>135</v>
      </c>
      <c r="I197" s="36"/>
      <c r="J197" s="43" t="s">
        <v>118</v>
      </c>
      <c r="K197" s="36"/>
      <c r="L197" s="24" t="s">
        <v>37</v>
      </c>
    </row>
    <row r="198" spans="1:12" ht="72.75" customHeight="1">
      <c r="A198" s="259"/>
      <c r="B198" s="317"/>
      <c r="C198" s="317"/>
      <c r="D198" s="320"/>
      <c r="E198" s="297"/>
      <c r="F198" s="164" t="s">
        <v>102</v>
      </c>
      <c r="G198" s="43" t="s">
        <v>147</v>
      </c>
      <c r="H198" s="43" t="s">
        <v>149</v>
      </c>
      <c r="I198" s="185"/>
      <c r="J198" s="43" t="s">
        <v>145</v>
      </c>
      <c r="K198" s="36"/>
      <c r="L198" s="24"/>
    </row>
    <row r="199" spans="1:12" ht="72.75" customHeight="1">
      <c r="A199" s="260"/>
      <c r="B199" s="318"/>
      <c r="C199" s="318"/>
      <c r="D199" s="321"/>
      <c r="E199" s="298"/>
      <c r="F199" s="177" t="s">
        <v>103</v>
      </c>
      <c r="G199" s="180" t="s">
        <v>148</v>
      </c>
      <c r="H199" s="180" t="s">
        <v>150</v>
      </c>
      <c r="I199" s="178"/>
      <c r="J199" s="180" t="s">
        <v>146</v>
      </c>
      <c r="K199" s="36"/>
      <c r="L199" s="24"/>
    </row>
    <row r="200" spans="1:13" ht="28.5" customHeight="1">
      <c r="A200" s="328" t="s">
        <v>41</v>
      </c>
      <c r="B200" s="328"/>
      <c r="C200" s="328"/>
      <c r="D200" s="328"/>
      <c r="E200" s="328"/>
      <c r="F200" s="88" t="s">
        <v>101</v>
      </c>
      <c r="G200" s="40">
        <v>15940540.53</v>
      </c>
      <c r="H200" s="40">
        <v>7495183.44</v>
      </c>
      <c r="I200" s="40">
        <v>5788230.09</v>
      </c>
      <c r="J200" s="40">
        <v>2657127</v>
      </c>
      <c r="K200" s="40">
        <v>0</v>
      </c>
      <c r="L200" s="329"/>
      <c r="M200" s="19"/>
    </row>
    <row r="201" spans="1:13" ht="28.5" customHeight="1">
      <c r="A201" s="328"/>
      <c r="B201" s="328"/>
      <c r="C201" s="328"/>
      <c r="D201" s="328"/>
      <c r="E201" s="328"/>
      <c r="F201" s="88" t="s">
        <v>102</v>
      </c>
      <c r="G201" s="40">
        <v>-3428300</v>
      </c>
      <c r="H201" s="40">
        <v>-435035.27</v>
      </c>
      <c r="I201" s="40">
        <v>-2077437.73</v>
      </c>
      <c r="J201" s="40">
        <v>-915827</v>
      </c>
      <c r="K201" s="40">
        <v>0</v>
      </c>
      <c r="L201" s="330"/>
      <c r="M201" s="19"/>
    </row>
    <row r="202" spans="1:13" ht="28.5" customHeight="1">
      <c r="A202" s="328"/>
      <c r="B202" s="328"/>
      <c r="C202" s="328"/>
      <c r="D202" s="328"/>
      <c r="E202" s="328"/>
      <c r="F202" s="88" t="s">
        <v>103</v>
      </c>
      <c r="G202" s="40">
        <f>SUM(G200+G201)</f>
        <v>12512240.53</v>
      </c>
      <c r="H202" s="40">
        <f>SUM(H200+H201)</f>
        <v>7060148.17</v>
      </c>
      <c r="I202" s="40">
        <f>SUM(I200+I201)</f>
        <v>3710792.36</v>
      </c>
      <c r="J202" s="40">
        <f>SUM(J200+J201)</f>
        <v>1741300</v>
      </c>
      <c r="K202" s="40">
        <f>SUM(K200+K201)</f>
        <v>0</v>
      </c>
      <c r="L202" s="331"/>
      <c r="M202" s="19"/>
    </row>
    <row r="203" spans="1:12" ht="17.2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</row>
    <row r="204" spans="1:12" ht="31.5" customHeight="1">
      <c r="A204" s="323" t="s">
        <v>25</v>
      </c>
      <c r="B204" s="323"/>
      <c r="C204" s="323"/>
      <c r="D204" s="323"/>
      <c r="E204" s="323"/>
      <c r="F204" s="82" t="s">
        <v>101</v>
      </c>
      <c r="G204" s="20">
        <f aca="true" t="shared" si="0" ref="G204:K205">SUM(G200+G75+G61)</f>
        <v>19856261.46</v>
      </c>
      <c r="H204" s="20">
        <f t="shared" si="0"/>
        <v>10839579.15</v>
      </c>
      <c r="I204" s="20">
        <f t="shared" si="0"/>
        <v>6306805.09</v>
      </c>
      <c r="J204" s="20">
        <f t="shared" si="0"/>
        <v>2657127</v>
      </c>
      <c r="K204" s="20">
        <f t="shared" si="0"/>
        <v>52750.22</v>
      </c>
      <c r="L204" s="324"/>
    </row>
    <row r="205" spans="1:12" ht="31.5" customHeight="1">
      <c r="A205" s="323"/>
      <c r="B205" s="323"/>
      <c r="C205" s="323"/>
      <c r="D205" s="323"/>
      <c r="E205" s="323"/>
      <c r="F205" s="82" t="s">
        <v>102</v>
      </c>
      <c r="G205" s="20">
        <f t="shared" si="0"/>
        <v>-3571300</v>
      </c>
      <c r="H205" s="20">
        <f t="shared" si="0"/>
        <v>-1160962.3599999999</v>
      </c>
      <c r="I205" s="20">
        <f t="shared" si="0"/>
        <v>-1494510.6400000001</v>
      </c>
      <c r="J205" s="20">
        <f t="shared" si="0"/>
        <v>-915827</v>
      </c>
      <c r="K205" s="20">
        <f t="shared" si="0"/>
        <v>0</v>
      </c>
      <c r="L205" s="325"/>
    </row>
    <row r="206" spans="1:12" ht="31.5" customHeight="1">
      <c r="A206" s="323"/>
      <c r="B206" s="323"/>
      <c r="C206" s="323"/>
      <c r="D206" s="323"/>
      <c r="E206" s="323"/>
      <c r="F206" s="82" t="s">
        <v>103</v>
      </c>
      <c r="G206" s="20">
        <f>SUM(G205+G204)</f>
        <v>16284961.46</v>
      </c>
      <c r="H206" s="20">
        <f>SUM(H205+H204)</f>
        <v>9678616.790000001</v>
      </c>
      <c r="I206" s="20">
        <f>SUM(I205+I204)</f>
        <v>4812294.449999999</v>
      </c>
      <c r="J206" s="20">
        <f>SUM(J205+J204)</f>
        <v>1741300</v>
      </c>
      <c r="K206" s="20">
        <f>SUM(K205+K204)</f>
        <v>52750.22</v>
      </c>
      <c r="L206" s="326"/>
    </row>
    <row r="207" spans="1:12" ht="31.5" customHeight="1">
      <c r="A207" s="80"/>
      <c r="B207" s="80"/>
      <c r="C207" s="80"/>
      <c r="D207" s="80"/>
      <c r="E207" s="80"/>
      <c r="F207" s="80"/>
      <c r="G207" s="81"/>
      <c r="H207" s="81"/>
      <c r="I207" s="81"/>
      <c r="J207" s="81"/>
      <c r="K207" s="81"/>
      <c r="L207" s="80"/>
    </row>
    <row r="208" spans="1:12" ht="21" customHeight="1">
      <c r="A208" s="14"/>
      <c r="B208" s="14"/>
      <c r="C208" s="15" t="s">
        <v>26</v>
      </c>
      <c r="D208" s="14"/>
      <c r="E208" s="14"/>
      <c r="F208" s="14"/>
      <c r="G208" s="16"/>
      <c r="H208" s="16"/>
      <c r="I208" s="16"/>
      <c r="J208" s="16"/>
      <c r="K208" s="16"/>
      <c r="L208" s="14"/>
    </row>
    <row r="209" spans="2:12" s="17" customFormat="1" ht="21" customHeight="1">
      <c r="B209" s="18"/>
      <c r="C209" s="38" t="s">
        <v>40</v>
      </c>
      <c r="L209" s="7"/>
    </row>
    <row r="210" spans="9:11" ht="15">
      <c r="I210" s="72"/>
      <c r="J210" s="21"/>
      <c r="K210" s="21"/>
    </row>
    <row r="211" spans="7:11" ht="15.75">
      <c r="G211" s="21"/>
      <c r="I211" s="73"/>
      <c r="J211" s="41"/>
      <c r="K211" s="16"/>
    </row>
    <row r="212" spans="7:11" ht="15.75">
      <c r="G212" s="21"/>
      <c r="I212" s="73"/>
      <c r="J212" s="41"/>
      <c r="K212" s="16"/>
    </row>
    <row r="213" spans="7:11" ht="15">
      <c r="G213" s="21"/>
      <c r="I213" s="72"/>
      <c r="J213" s="21"/>
      <c r="K213" s="21"/>
    </row>
    <row r="214" spans="7:11" ht="15">
      <c r="G214" s="21"/>
      <c r="I214" s="21"/>
      <c r="J214" s="21"/>
      <c r="K214" s="21"/>
    </row>
  </sheetData>
  <sheetProtection selectLockedCells="1" selectUnlockedCells="1"/>
  <mergeCells count="273">
    <mergeCell ref="A70:A72"/>
    <mergeCell ref="B70:B72"/>
    <mergeCell ref="C70:C72"/>
    <mergeCell ref="D70:D72"/>
    <mergeCell ref="L70:L72"/>
    <mergeCell ref="A33:A35"/>
    <mergeCell ref="B33:B35"/>
    <mergeCell ref="C33:C35"/>
    <mergeCell ref="D33:D35"/>
    <mergeCell ref="E33:E35"/>
    <mergeCell ref="L33:L35"/>
    <mergeCell ref="E15:E17"/>
    <mergeCell ref="B15:B17"/>
    <mergeCell ref="C15:C17"/>
    <mergeCell ref="D15:D17"/>
    <mergeCell ref="A15:A17"/>
    <mergeCell ref="L15:L17"/>
    <mergeCell ref="A19:A21"/>
    <mergeCell ref="B19:B21"/>
    <mergeCell ref="C19:C21"/>
    <mergeCell ref="B182:B184"/>
    <mergeCell ref="C182:C184"/>
    <mergeCell ref="D182:D184"/>
    <mergeCell ref="E182:E184"/>
    <mergeCell ref="L182:L184"/>
    <mergeCell ref="A169:A171"/>
    <mergeCell ref="A172:A174"/>
    <mergeCell ref="A175:A177"/>
    <mergeCell ref="A182:A184"/>
    <mergeCell ref="B172:B174"/>
    <mergeCell ref="C172:C174"/>
    <mergeCell ref="D172:D174"/>
    <mergeCell ref="E172:E174"/>
    <mergeCell ref="L172:L174"/>
    <mergeCell ref="B175:B177"/>
    <mergeCell ref="C175:C177"/>
    <mergeCell ref="D175:D177"/>
    <mergeCell ref="E175:E177"/>
    <mergeCell ref="L175:L177"/>
    <mergeCell ref="L38:L40"/>
    <mergeCell ref="B169:B171"/>
    <mergeCell ref="C169:C171"/>
    <mergeCell ref="D169:D171"/>
    <mergeCell ref="E169:E171"/>
    <mergeCell ref="L169:L171"/>
    <mergeCell ref="E70:E72"/>
    <mergeCell ref="E48:E50"/>
    <mergeCell ref="A48:A50"/>
    <mergeCell ref="B48:B50"/>
    <mergeCell ref="C48:C50"/>
    <mergeCell ref="D48:D50"/>
    <mergeCell ref="L48:L50"/>
    <mergeCell ref="A42:A44"/>
    <mergeCell ref="L45:L47"/>
    <mergeCell ref="L42:L44"/>
    <mergeCell ref="E38:E40"/>
    <mergeCell ref="E42:E44"/>
    <mergeCell ref="E45:E47"/>
    <mergeCell ref="D45:D47"/>
    <mergeCell ref="A45:A47"/>
    <mergeCell ref="B45:B47"/>
    <mergeCell ref="C45:C47"/>
    <mergeCell ref="E122:E124"/>
    <mergeCell ref="L122:L124"/>
    <mergeCell ref="A122:A124"/>
    <mergeCell ref="B38:B40"/>
    <mergeCell ref="A38:A40"/>
    <mergeCell ref="C38:C40"/>
    <mergeCell ref="D38:D40"/>
    <mergeCell ref="D42:D44"/>
    <mergeCell ref="C42:C44"/>
    <mergeCell ref="B42:B44"/>
    <mergeCell ref="D19:D21"/>
    <mergeCell ref="E19:E21"/>
    <mergeCell ref="L19:L21"/>
    <mergeCell ref="E189:E191"/>
    <mergeCell ref="A189:A191"/>
    <mergeCell ref="B189:B191"/>
    <mergeCell ref="C189:C191"/>
    <mergeCell ref="D189:D191"/>
    <mergeCell ref="L189:L191"/>
    <mergeCell ref="A95:A97"/>
    <mergeCell ref="L95:L97"/>
    <mergeCell ref="E116:E118"/>
    <mergeCell ref="A116:A118"/>
    <mergeCell ref="B116:B118"/>
    <mergeCell ref="C116:C118"/>
    <mergeCell ref="D116:D118"/>
    <mergeCell ref="E111:E113"/>
    <mergeCell ref="C111:C113"/>
    <mergeCell ref="L111:L113"/>
    <mergeCell ref="E106:E108"/>
    <mergeCell ref="A106:A108"/>
    <mergeCell ref="B106:B108"/>
    <mergeCell ref="C106:C108"/>
    <mergeCell ref="D106:D108"/>
    <mergeCell ref="A87:A89"/>
    <mergeCell ref="B87:B89"/>
    <mergeCell ref="C87:C89"/>
    <mergeCell ref="D87:D89"/>
    <mergeCell ref="L106:L108"/>
    <mergeCell ref="A103:A105"/>
    <mergeCell ref="B103:B105"/>
    <mergeCell ref="C103:C105"/>
    <mergeCell ref="D103:D105"/>
    <mergeCell ref="L103:L105"/>
    <mergeCell ref="L90:L92"/>
    <mergeCell ref="G95:G97"/>
    <mergeCell ref="E119:E121"/>
    <mergeCell ref="A119:A121"/>
    <mergeCell ref="B119:B121"/>
    <mergeCell ref="C119:C121"/>
    <mergeCell ref="D119:D121"/>
    <mergeCell ref="D111:D113"/>
    <mergeCell ref="A111:A113"/>
    <mergeCell ref="B111:B113"/>
    <mergeCell ref="D99:D101"/>
    <mergeCell ref="C99:C101"/>
    <mergeCell ref="A99:A101"/>
    <mergeCell ref="B99:B101"/>
    <mergeCell ref="C90:C92"/>
    <mergeCell ref="D90:D92"/>
    <mergeCell ref="B95:B97"/>
    <mergeCell ref="C95:C97"/>
    <mergeCell ref="D95:D97"/>
    <mergeCell ref="A14:E14"/>
    <mergeCell ref="H8:K8"/>
    <mergeCell ref="E8:E12"/>
    <mergeCell ref="F8:F12"/>
    <mergeCell ref="J10:J12"/>
    <mergeCell ref="K10:K12"/>
    <mergeCell ref="H9:K9"/>
    <mergeCell ref="I10:I12"/>
    <mergeCell ref="G8:G12"/>
    <mergeCell ref="A6:L6"/>
    <mergeCell ref="A8:A12"/>
    <mergeCell ref="B8:B12"/>
    <mergeCell ref="C8:C12"/>
    <mergeCell ref="D8:D12"/>
    <mergeCell ref="H10:H12"/>
    <mergeCell ref="L8:L12"/>
    <mergeCell ref="A204:E206"/>
    <mergeCell ref="L204:L206"/>
    <mergeCell ref="A79:E79"/>
    <mergeCell ref="A200:E202"/>
    <mergeCell ref="L200:L202"/>
    <mergeCell ref="A84:A86"/>
    <mergeCell ref="B84:B86"/>
    <mergeCell ref="C84:C86"/>
    <mergeCell ref="L87:L89"/>
    <mergeCell ref="E99:E101"/>
    <mergeCell ref="A197:A199"/>
    <mergeCell ref="B197:B199"/>
    <mergeCell ref="C197:C199"/>
    <mergeCell ref="D197:D199"/>
    <mergeCell ref="D84:D86"/>
    <mergeCell ref="E84:E86"/>
    <mergeCell ref="E90:E92"/>
    <mergeCell ref="A90:A92"/>
    <mergeCell ref="B90:B92"/>
    <mergeCell ref="E87:E89"/>
    <mergeCell ref="B80:B82"/>
    <mergeCell ref="C80:C82"/>
    <mergeCell ref="D80:D82"/>
    <mergeCell ref="E80:E82"/>
    <mergeCell ref="L80:L82"/>
    <mergeCell ref="E197:E199"/>
    <mergeCell ref="L84:L86"/>
    <mergeCell ref="L99:L101"/>
    <mergeCell ref="E103:E105"/>
    <mergeCell ref="L119:L121"/>
    <mergeCell ref="A30:A32"/>
    <mergeCell ref="B30:B32"/>
    <mergeCell ref="C30:C32"/>
    <mergeCell ref="D30:D32"/>
    <mergeCell ref="E30:E32"/>
    <mergeCell ref="L30:L32"/>
    <mergeCell ref="A80:A82"/>
    <mergeCell ref="E145:E147"/>
    <mergeCell ref="A145:A147"/>
    <mergeCell ref="B145:B147"/>
    <mergeCell ref="C145:C147"/>
    <mergeCell ref="D145:D147"/>
    <mergeCell ref="A138:A140"/>
    <mergeCell ref="B138:B140"/>
    <mergeCell ref="C138:C140"/>
    <mergeCell ref="D138:D140"/>
    <mergeCell ref="L145:L147"/>
    <mergeCell ref="E151:E153"/>
    <mergeCell ref="D151:D153"/>
    <mergeCell ref="A151:A153"/>
    <mergeCell ref="B151:B153"/>
    <mergeCell ref="C151:C153"/>
    <mergeCell ref="L151:L153"/>
    <mergeCell ref="L148:L150"/>
    <mergeCell ref="L116:L118"/>
    <mergeCell ref="A126:A128"/>
    <mergeCell ref="B126:B128"/>
    <mergeCell ref="C126:C128"/>
    <mergeCell ref="D126:D128"/>
    <mergeCell ref="E126:E128"/>
    <mergeCell ref="L126:L128"/>
    <mergeCell ref="B122:B124"/>
    <mergeCell ref="C122:C124"/>
    <mergeCell ref="D122:D124"/>
    <mergeCell ref="E157:E159"/>
    <mergeCell ref="A157:A159"/>
    <mergeCell ref="B157:B159"/>
    <mergeCell ref="C157:C159"/>
    <mergeCell ref="D157:D159"/>
    <mergeCell ref="L157:L159"/>
    <mergeCell ref="E164:E166"/>
    <mergeCell ref="A164:A166"/>
    <mergeCell ref="B164:B166"/>
    <mergeCell ref="C164:C166"/>
    <mergeCell ref="D164:D166"/>
    <mergeCell ref="L164:L166"/>
    <mergeCell ref="E51:E53"/>
    <mergeCell ref="A51:A53"/>
    <mergeCell ref="B51:B53"/>
    <mergeCell ref="C51:C53"/>
    <mergeCell ref="D51:D53"/>
    <mergeCell ref="L51:L53"/>
    <mergeCell ref="A186:A188"/>
    <mergeCell ref="B186:B188"/>
    <mergeCell ref="C186:C188"/>
    <mergeCell ref="D186:D188"/>
    <mergeCell ref="E186:E188"/>
    <mergeCell ref="L186:L188"/>
    <mergeCell ref="L138:L140"/>
    <mergeCell ref="G138:G140"/>
    <mergeCell ref="H138:H140"/>
    <mergeCell ref="F138:F140"/>
    <mergeCell ref="I138:I140"/>
    <mergeCell ref="J138:J140"/>
    <mergeCell ref="K138:K140"/>
    <mergeCell ref="H95:H97"/>
    <mergeCell ref="I95:I97"/>
    <mergeCell ref="J95:J97"/>
    <mergeCell ref="K95:K97"/>
    <mergeCell ref="E132:E134"/>
    <mergeCell ref="A132:A134"/>
    <mergeCell ref="B132:B134"/>
    <mergeCell ref="C132:C134"/>
    <mergeCell ref="D132:D134"/>
    <mergeCell ref="E129:E131"/>
    <mergeCell ref="L132:L134"/>
    <mergeCell ref="E135:E137"/>
    <mergeCell ref="L135:L137"/>
    <mergeCell ref="A135:A137"/>
    <mergeCell ref="B135:B137"/>
    <mergeCell ref="C135:C137"/>
    <mergeCell ref="D135:D137"/>
    <mergeCell ref="A129:A131"/>
    <mergeCell ref="B129:B131"/>
    <mergeCell ref="C129:C131"/>
    <mergeCell ref="D129:D131"/>
    <mergeCell ref="L129:L131"/>
    <mergeCell ref="E148:E150"/>
    <mergeCell ref="A148:A150"/>
    <mergeCell ref="B148:B150"/>
    <mergeCell ref="C148:C150"/>
    <mergeCell ref="D148:D150"/>
    <mergeCell ref="A61:E63"/>
    <mergeCell ref="L61:L63"/>
    <mergeCell ref="A75:E77"/>
    <mergeCell ref="L75:L77"/>
    <mergeCell ref="E23:E25"/>
    <mergeCell ref="A23:A25"/>
    <mergeCell ref="B23:B25"/>
    <mergeCell ref="C23:C25"/>
    <mergeCell ref="D23:D25"/>
    <mergeCell ref="L23:L25"/>
  </mergeCells>
  <printOptions horizontalCentered="1"/>
  <pageMargins left="0.1968503937007874" right="0.1968503937007874" top="0.1968503937007874" bottom="0.1968503937007874" header="0.5118110236220472" footer="0.31496062992125984"/>
  <pageSetup firstPageNumber="45" useFirstPageNumber="1"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Jakubowska</dc:creator>
  <cp:keywords/>
  <dc:description/>
  <cp:lastModifiedBy>Monika Ordak </cp:lastModifiedBy>
  <cp:lastPrinted>2020-11-21T17:50:10Z</cp:lastPrinted>
  <dcterms:created xsi:type="dcterms:W3CDTF">2017-10-12T05:58:02Z</dcterms:created>
  <dcterms:modified xsi:type="dcterms:W3CDTF">2020-11-21T18:24:06Z</dcterms:modified>
  <cp:category/>
  <cp:version/>
  <cp:contentType/>
  <cp:contentStatus/>
</cp:coreProperties>
</file>